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updateLinks="never"/>
  <mc:AlternateContent xmlns:mc="http://schemas.openxmlformats.org/markup-compatibility/2006">
    <mc:Choice Requires="x15">
      <x15ac:absPath xmlns:x15ac="http://schemas.microsoft.com/office/spreadsheetml/2010/11/ac" url="F:\②福島地区活動協議会\R3 　総会にかかる資料\"/>
    </mc:Choice>
  </mc:AlternateContent>
  <xr:revisionPtr revIDLastSave="0" documentId="13_ncr:1_{512E757D-2E9D-43C8-9DBA-4994D7A5053A}" xr6:coauthVersionLast="47" xr6:coauthVersionMax="47" xr10:uidLastSave="{00000000-0000-0000-0000-000000000000}"/>
  <bookViews>
    <workbookView xWindow="-120" yWindow="-120" windowWidth="20730" windowHeight="11160" tabRatio="841" xr2:uid="{00000000-000D-0000-FFFF-FFFF00000000}"/>
  </bookViews>
  <sheets>
    <sheet name="別紙1 収支決算総括表" sheetId="22" r:id="rId1"/>
  </sheets>
  <definedNames>
    <definedName name="上福事業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22" l="1"/>
  <c r="Q25" i="22"/>
  <c r="J40" i="22" l="1"/>
  <c r="F40" i="22" s="1"/>
  <c r="Q31" i="22"/>
  <c r="N40" i="22"/>
  <c r="Q30" i="22"/>
  <c r="Q29" i="22"/>
  <c r="Q24" i="22"/>
  <c r="Q23" i="22"/>
  <c r="Q20" i="22"/>
  <c r="Q19" i="22"/>
  <c r="Q17" i="22"/>
  <c r="Q16" i="22"/>
  <c r="N15" i="22"/>
  <c r="J15" i="22"/>
  <c r="Q13" i="22"/>
  <c r="Q15" i="22" l="1"/>
  <c r="N41" i="22"/>
  <c r="J41" i="22"/>
  <c r="Q40" i="22"/>
  <c r="Q41" i="22" l="1"/>
  <c r="F8" i="22" s="1"/>
  <c r="F9" i="22" s="1"/>
</calcChain>
</file>

<file path=xl/sharedStrings.xml><?xml version="1.0" encoding="utf-8"?>
<sst xmlns="http://schemas.openxmlformats.org/spreadsheetml/2006/main" count="62" uniqueCount="53">
  <si>
    <t>項　　　　　　　目</t>
    <rPh sb="0" eb="1">
      <t>コウ</t>
    </rPh>
    <rPh sb="8" eb="9">
      <t>メ</t>
    </rPh>
    <phoneticPr fontId="1"/>
  </si>
  <si>
    <t>大阪市補助金（活動費）</t>
    <rPh sb="0" eb="3">
      <t>オオサカシ</t>
    </rPh>
    <rPh sb="3" eb="6">
      <t>ホジョキン</t>
    </rPh>
    <rPh sb="7" eb="9">
      <t>カツドウ</t>
    </rPh>
    <rPh sb="9" eb="10">
      <t>ヒ</t>
    </rPh>
    <phoneticPr fontId="1"/>
  </si>
  <si>
    <t>大阪市補助金（運営費）</t>
    <rPh sb="0" eb="3">
      <t>オオサカシ</t>
    </rPh>
    <rPh sb="3" eb="6">
      <t>ホジョキン</t>
    </rPh>
    <rPh sb="7" eb="9">
      <t>ウンエイ</t>
    </rPh>
    <rPh sb="9" eb="10">
      <t>ヒ</t>
    </rPh>
    <phoneticPr fontId="1"/>
  </si>
  <si>
    <t>その他（地域団体からの拠出金等）</t>
    <rPh sb="2" eb="3">
      <t>タ</t>
    </rPh>
    <rPh sb="4" eb="6">
      <t>チイキ</t>
    </rPh>
    <rPh sb="6" eb="8">
      <t>ダンタイ</t>
    </rPh>
    <rPh sb="11" eb="14">
      <t>キョシュツキン</t>
    </rPh>
    <rPh sb="14" eb="15">
      <t>トウ</t>
    </rPh>
    <phoneticPr fontId="1"/>
  </si>
  <si>
    <t>支　　出　　　　　　　　　　　　　　　　　　　　　　　　　　　　　　</t>
    <rPh sb="0" eb="1">
      <t>シ</t>
    </rPh>
    <rPh sb="3" eb="4">
      <t>デ</t>
    </rPh>
    <phoneticPr fontId="1"/>
  </si>
  <si>
    <t>活動分野</t>
    <rPh sb="0" eb="2">
      <t>カツドウ</t>
    </rPh>
    <rPh sb="2" eb="4">
      <t>ブンヤ</t>
    </rPh>
    <phoneticPr fontId="1"/>
  </si>
  <si>
    <t>収　　入</t>
    <rPh sb="0" eb="1">
      <t>オサム</t>
    </rPh>
    <rPh sb="3" eb="4">
      <t>ハイ</t>
    </rPh>
    <phoneticPr fontId="1"/>
  </si>
  <si>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</si>
  <si>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</si>
  <si>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地域経済</t>
    <rPh sb="0" eb="2">
      <t>チイキ</t>
    </rPh>
    <rPh sb="2" eb="4">
      <t>ケイザイ</t>
    </rPh>
    <phoneticPr fontId="2"/>
  </si>
  <si>
    <t>健康</t>
    <rPh sb="0" eb="2">
      <t>ケンコウ</t>
    </rPh>
    <phoneticPr fontId="2"/>
  </si>
  <si>
    <t>文化・
スポーツ</t>
    <rPh sb="0" eb="2">
      <t>ブンカ</t>
    </rPh>
    <phoneticPr fontId="2"/>
  </si>
  <si>
    <t>金額</t>
    <rPh sb="0" eb="2">
      <t>キンガク</t>
    </rPh>
    <phoneticPr fontId="1"/>
  </si>
  <si>
    <t>補助対象外経費</t>
    <rPh sb="0" eb="4">
      <t>ホジョタイショウ</t>
    </rPh>
    <rPh sb="4" eb="5">
      <t>ガイ</t>
    </rPh>
    <rPh sb="5" eb="7">
      <t>ケイヒ</t>
    </rPh>
    <phoneticPr fontId="1"/>
  </si>
  <si>
    <t>実施時期</t>
    <rPh sb="0" eb="2">
      <t>ジッシ</t>
    </rPh>
    <rPh sb="2" eb="4">
      <t>ジキ</t>
    </rPh>
    <phoneticPr fontId="1"/>
  </si>
  <si>
    <t>合計</t>
    <rPh sb="0" eb="2">
      <t>ゴウケイ</t>
    </rPh>
    <phoneticPr fontId="1"/>
  </si>
  <si>
    <t>（別紙１）</t>
    <rPh sb="1" eb="3">
      <t>ベッシ</t>
    </rPh>
    <phoneticPr fontId="1"/>
  </si>
  <si>
    <t>補助対象
経費</t>
    <rPh sb="0" eb="2">
      <t>ホジョ</t>
    </rPh>
    <rPh sb="2" eb="4">
      <t>タイショウ</t>
    </rPh>
    <rPh sb="5" eb="7">
      <t>ケイヒ</t>
    </rPh>
    <phoneticPr fontId="1"/>
  </si>
  <si>
    <t>年度</t>
    <rPh sb="0" eb="1">
      <t>ネン</t>
    </rPh>
    <rPh sb="1" eb="2">
      <t>ド</t>
    </rPh>
    <phoneticPr fontId="1"/>
  </si>
  <si>
    <t>事業番号</t>
    <rPh sb="0" eb="2">
      <t>ジギョウ</t>
    </rPh>
    <rPh sb="2" eb="4">
      <t>バンゴウ</t>
    </rPh>
    <phoneticPr fontId="1"/>
  </si>
  <si>
    <t>事業名称</t>
    <rPh sb="0" eb="2">
      <t>ジギョウ</t>
    </rPh>
    <rPh sb="2" eb="4">
      <t>メイショウ</t>
    </rPh>
    <phoneticPr fontId="1"/>
  </si>
  <si>
    <t>運営費補助金小計</t>
    <rPh sb="0" eb="3">
      <t>ウンエイヒ</t>
    </rPh>
    <rPh sb="3" eb="6">
      <t>ホジョキン</t>
    </rPh>
    <rPh sb="6" eb="8">
      <t>ショウケイ</t>
    </rPh>
    <phoneticPr fontId="1"/>
  </si>
  <si>
    <t>防災・防犯</t>
    <rPh sb="0" eb="2">
      <t>ボウサイ</t>
    </rPh>
    <rPh sb="3" eb="5">
      <t>ボウハン</t>
    </rPh>
    <phoneticPr fontId="1"/>
  </si>
  <si>
    <t>子ども・
青少年</t>
    <rPh sb="0" eb="1">
      <t>コ</t>
    </rPh>
    <rPh sb="5" eb="8">
      <t>セイショウネン</t>
    </rPh>
    <phoneticPr fontId="1"/>
  </si>
  <si>
    <t>福祉</t>
    <rPh sb="0" eb="2">
      <t>フクシ</t>
    </rPh>
    <phoneticPr fontId="1"/>
  </si>
  <si>
    <t>活動費補助金小計</t>
    <rPh sb="0" eb="2">
      <t>カツドウ</t>
    </rPh>
    <rPh sb="2" eb="3">
      <t>ヒ</t>
    </rPh>
    <rPh sb="3" eb="6">
      <t>ホジョキン</t>
    </rPh>
    <rPh sb="6" eb="8">
      <t>ショウケイ</t>
    </rPh>
    <phoneticPr fontId="1"/>
  </si>
  <si>
    <t>(補助充当率</t>
    <rPh sb="1" eb="3">
      <t>ホジョ</t>
    </rPh>
    <rPh sb="3" eb="5">
      <t>ジュウトウ</t>
    </rPh>
    <rPh sb="5" eb="6">
      <t>リツ</t>
    </rPh>
    <phoneticPr fontId="1"/>
  </si>
  <si>
    <t>％)</t>
    <phoneticPr fontId="1"/>
  </si>
  <si>
    <t>事務的経費</t>
    <rPh sb="0" eb="3">
      <t>ジムテキ</t>
    </rPh>
    <rPh sb="3" eb="5">
      <t>ケイヒ</t>
    </rPh>
    <phoneticPr fontId="10"/>
  </si>
  <si>
    <t>環境</t>
    <rPh sb="0" eb="2">
      <t>カンキョウ</t>
    </rPh>
    <phoneticPr fontId="10"/>
  </si>
  <si>
    <t>その他</t>
    <rPh sb="2" eb="3">
      <t>タ</t>
    </rPh>
    <phoneticPr fontId="10"/>
  </si>
  <si>
    <t>福島区　地域活動協議会　補助金事業【計画・報告】書及び
　　　　　　　　　　　　　　収支【予算・決算】書(総括表)</t>
    <rPh sb="0" eb="2">
      <t>フクシマ</t>
    </rPh>
    <rPh sb="2" eb="3">
      <t>ク</t>
    </rPh>
    <rPh sb="12" eb="15">
      <t>ホジョキン</t>
    </rPh>
    <rPh sb="25" eb="26">
      <t>オヨ</t>
    </rPh>
    <phoneticPr fontId="1"/>
  </si>
  <si>
    <t>地域活動
協議会名</t>
    <rPh sb="0" eb="2">
      <t>チイキ</t>
    </rPh>
    <rPh sb="2" eb="4">
      <t>カツドウ</t>
    </rPh>
    <rPh sb="5" eb="8">
      <t>キョウギカイ</t>
    </rPh>
    <rPh sb="8" eb="9">
      <t>メイ</t>
    </rPh>
    <phoneticPr fontId="1"/>
  </si>
  <si>
    <t>歳末夜警</t>
    <rPh sb="0" eb="4">
      <t>サイマツヤケイ</t>
    </rPh>
    <phoneticPr fontId="10"/>
  </si>
  <si>
    <t>もちつき大会</t>
    <rPh sb="4" eb="6">
      <t>タイカイ</t>
    </rPh>
    <phoneticPr fontId="10"/>
  </si>
  <si>
    <t>はぐくみネット</t>
    <phoneticPr fontId="10"/>
  </si>
  <si>
    <t>地域高齢者活動拠点提供</t>
    <rPh sb="0" eb="11">
      <t>チイキコウレイシャカツドウキョテンテイキョウ</t>
    </rPh>
    <phoneticPr fontId="10"/>
  </si>
  <si>
    <t>高齢者食事サービス</t>
    <rPh sb="0" eb="5">
      <t>コウレイシャショクジ</t>
    </rPh>
    <phoneticPr fontId="10"/>
  </si>
  <si>
    <t>地域福祉ネットワーク</t>
    <rPh sb="0" eb="4">
      <t>チイキフクシ</t>
    </rPh>
    <phoneticPr fontId="10"/>
  </si>
  <si>
    <t>盆踊り</t>
    <rPh sb="0" eb="2">
      <t>ボンオド</t>
    </rPh>
    <phoneticPr fontId="10"/>
  </si>
  <si>
    <t>ふれあい祭り</t>
    <rPh sb="4" eb="5">
      <t>マツ</t>
    </rPh>
    <phoneticPr fontId="10"/>
  </si>
  <si>
    <t>学校体育施設開放事業</t>
    <rPh sb="0" eb="10">
      <t>ガッコウタイイクシセツカイホウジギョウ</t>
    </rPh>
    <phoneticPr fontId="10"/>
  </si>
  <si>
    <t>ふれあい喫茶</t>
    <rPh sb="4" eb="6">
      <t>キッサ</t>
    </rPh>
    <phoneticPr fontId="10"/>
  </si>
  <si>
    <t>4月～3月</t>
    <rPh sb="1" eb="2">
      <t>ガツ</t>
    </rPh>
    <rPh sb="4" eb="5">
      <t>ガツ</t>
    </rPh>
    <phoneticPr fontId="10"/>
  </si>
  <si>
    <t>福島地区活動協議会</t>
    <rPh sb="0" eb="2">
      <t>フクシマ</t>
    </rPh>
    <rPh sb="2" eb="4">
      <t>チク</t>
    </rPh>
    <rPh sb="4" eb="6">
      <t>カツドウ</t>
    </rPh>
    <rPh sb="6" eb="9">
      <t>キョウギカイ</t>
    </rPh>
    <phoneticPr fontId="10"/>
  </si>
  <si>
    <t>12月</t>
    <rPh sb="2" eb="3">
      <t>ガツ</t>
    </rPh>
    <phoneticPr fontId="10"/>
  </si>
  <si>
    <t>3月中旬</t>
    <rPh sb="1" eb="2">
      <t>ガツ</t>
    </rPh>
    <rPh sb="2" eb="4">
      <t>チュウジュン</t>
    </rPh>
    <phoneticPr fontId="10"/>
  </si>
  <si>
    <t>12月中旬</t>
    <rPh sb="2" eb="3">
      <t>ガツ</t>
    </rPh>
    <rPh sb="3" eb="5">
      <t>チュウジュン</t>
    </rPh>
    <phoneticPr fontId="10"/>
  </si>
  <si>
    <t>8月中旬</t>
    <rPh sb="1" eb="2">
      <t>ガツ</t>
    </rPh>
    <rPh sb="2" eb="4">
      <t>チュウジュン</t>
    </rPh>
    <phoneticPr fontId="10"/>
  </si>
  <si>
    <t>10月</t>
    <rPh sb="2" eb="3">
      <t>ガツ</t>
    </rPh>
    <phoneticPr fontId="10"/>
  </si>
  <si>
    <t>食事サービス参加費、ふれあい喫茶売上等465,000円を含む</t>
    <rPh sb="0" eb="2">
      <t>ショクジ</t>
    </rPh>
    <rPh sb="6" eb="9">
      <t>サンカヒ</t>
    </rPh>
    <rPh sb="14" eb="16">
      <t>キッサ</t>
    </rPh>
    <rPh sb="16" eb="18">
      <t>ウリアゲ</t>
    </rPh>
    <rPh sb="18" eb="19">
      <t>トウ</t>
    </rPh>
    <rPh sb="26" eb="27">
      <t>エン</t>
    </rPh>
    <rPh sb="28" eb="29">
      <t>フク</t>
    </rPh>
    <phoneticPr fontId="10"/>
  </si>
  <si>
    <t>災害・防災訓練事業</t>
    <rPh sb="0" eb="2">
      <t>サイガイ</t>
    </rPh>
    <rPh sb="3" eb="5">
      <t>ボウサイ</t>
    </rPh>
    <rPh sb="5" eb="7">
      <t>クンレン</t>
    </rPh>
    <rPh sb="7" eb="9">
      <t>ジギョウ</t>
    </rPh>
    <phoneticPr fontId="10"/>
  </si>
  <si>
    <t>資料④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</si>
</sst>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_ 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horizontal="right" vertical="center"/>
    </xf>
    <xf numFmtId="176" fontId="0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3" fontId="3" fillId="0" borderId="24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176" fontId="3" fillId="0" borderId="27" xfId="0" applyNumberFormat="1" applyFont="1" applyFill="1" applyBorder="1" applyAlignment="1">
      <alignment horizontal="right" vertical="center"/>
    </xf>
    <xf numFmtId="176" fontId="0" fillId="0" borderId="28" xfId="0" applyNumberFormat="1" applyFont="1" applyFill="1" applyBorder="1" applyAlignment="1">
      <alignment horizontal="right" vertical="center"/>
    </xf>
    <xf numFmtId="176" fontId="0" fillId="0" borderId="29" xfId="0" applyNumberFormat="1" applyFont="1" applyFill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0" fillId="0" borderId="28" xfId="0" applyNumberFormat="1" applyFont="1" applyBorder="1" applyAlignment="1">
      <alignment horizontal="right" vertical="center"/>
    </xf>
    <xf numFmtId="176" fontId="0" fillId="0" borderId="29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176" fontId="3" fillId="0" borderId="24" xfId="0" applyNumberFormat="1" applyFont="1" applyFill="1" applyBorder="1" applyAlignment="1">
      <alignment horizontal="right" vertical="center"/>
    </xf>
    <xf numFmtId="176" fontId="0" fillId="0" borderId="25" xfId="0" applyNumberFormat="1" applyFont="1" applyFill="1" applyBorder="1" applyAlignment="1">
      <alignment horizontal="right" vertical="center"/>
    </xf>
    <xf numFmtId="176" fontId="0" fillId="0" borderId="26" xfId="0" applyNumberFormat="1" applyFont="1" applyFill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0" fillId="0" borderId="25" xfId="0" applyNumberFormat="1" applyFont="1" applyBorder="1" applyAlignment="1">
      <alignment horizontal="right" vertical="center"/>
    </xf>
    <xf numFmtId="176" fontId="0" fillId="0" borderId="26" xfId="0" applyNumberFormat="1" applyFont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3" fillId="0" borderId="27" xfId="0" applyFont="1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 applyProtection="1">
      <alignment horizontal="left" vertical="center"/>
      <protection locked="0"/>
    </xf>
    <xf numFmtId="0" fontId="0" fillId="0" borderId="29" xfId="0" applyFill="1" applyBorder="1" applyAlignment="1" applyProtection="1">
      <alignment horizontal="left" vertical="center"/>
      <protection locked="0"/>
    </xf>
    <xf numFmtId="49" fontId="3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9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8" xfId="0" applyNumberFormat="1" applyFont="1" applyFill="1" applyBorder="1" applyAlignment="1">
      <alignment horizontal="right" vertical="center"/>
    </xf>
    <xf numFmtId="176" fontId="3" fillId="0" borderId="29" xfId="0" applyNumberFormat="1" applyFont="1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0" fillId="0" borderId="22" xfId="0" applyNumberFormat="1" applyFont="1" applyFill="1" applyBorder="1" applyAlignment="1">
      <alignment horizontal="right" vertical="center"/>
    </xf>
    <xf numFmtId="176" fontId="0" fillId="0" borderId="23" xfId="0" applyNumberFormat="1" applyFont="1" applyFill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0" fillId="0" borderId="22" xfId="0" applyNumberFormat="1" applyFont="1" applyBorder="1" applyAlignment="1">
      <alignment horizontal="right" vertical="center"/>
    </xf>
    <xf numFmtId="176" fontId="0" fillId="0" borderId="23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176" fontId="0" fillId="0" borderId="5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176" fontId="13" fillId="0" borderId="2" xfId="0" applyNumberFormat="1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0" fillId="0" borderId="6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265967</xdr:colOff>
      <xdr:row>1</xdr:row>
      <xdr:rowOff>33703</xdr:rowOff>
    </xdr:from>
    <xdr:to>
      <xdr:col>10</xdr:col>
      <xdr:colOff>152091</xdr:colOff>
      <xdr:row>1</xdr:row>
      <xdr:rowOff>375626</xdr:rowOff>
    </xdr:to>
    <xdr:sp macro="" textlink="">
      <xdr:nvSpPr>
        <xdr:cNvPr id="12" name="楕円 1">
          <a:extLst>
            <a:ext uri="{FF2B5EF4-FFF2-40B4-BE49-F238E27FC236}">
              <a16:creationId xmlns:a16="http://schemas.microsoft.com/office/drawing/2014/main" id="{4094E7CA-417C-438E-8A2F-F4BF353D64D0}"/>
            </a:ext>
          </a:extLst>
        </xdr:cNvPr>
        <xdr:cNvSpPr/>
      </xdr:nvSpPr>
      <xdr:spPr>
        <a:xfrm>
          <a:off x="4314092" y="271828"/>
          <a:ext cx="676699" cy="34192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756626</xdr:colOff>
      <xdr:row>1</xdr:row>
      <xdr:rowOff>318476</xdr:rowOff>
    </xdr:from>
    <xdr:to>
      <xdr:col>7</xdr:col>
      <xdr:colOff>211224</xdr:colOff>
      <xdr:row>1</xdr:row>
      <xdr:rowOff>660399</xdr:rowOff>
    </xdr:to>
    <xdr:sp macro="" textlink="">
      <xdr:nvSpPr>
        <xdr:cNvPr id="13" name="楕円 2">
          <a:extLst>
            <a:ext uri="{FF2B5EF4-FFF2-40B4-BE49-F238E27FC236}">
              <a16:creationId xmlns:a16="http://schemas.microsoft.com/office/drawing/2014/main" id="{947C4609-73D8-4AE3-BE0F-974910DA4102}"/>
            </a:ext>
          </a:extLst>
        </xdr:cNvPr>
        <xdr:cNvSpPr/>
      </xdr:nvSpPr>
      <xdr:spPr>
        <a:xfrm>
          <a:off x="3585551" y="556601"/>
          <a:ext cx="673798" cy="34192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41"/>
  <sheetViews>
    <sheetView tabSelected="1" view="pageBreakPreview" zoomScaleNormal="100" zoomScaleSheetLayoutView="100" workbookViewId="0"/>
  </sheetViews>
  <sheetFormatPr defaultRowHeight="13.5" x14ac:dyDescent="0.15"/>
  <cols>
    <col min="1" max="3" width="5.375" style="1" customWidth="1"/>
    <col min="4" max="4" width="9" style="1" customWidth="1"/>
    <col min="5" max="5" width="12" style="1" customWidth="1"/>
    <col min="6" max="6" width="12.25" style="1" customWidth="1"/>
    <col min="7" max="9" width="3.75" style="1" customWidth="1"/>
    <col min="10" max="10" width="2.875" style="1" customWidth="1"/>
    <col min="11" max="11" width="2.5" style="1" customWidth="1"/>
    <col min="12" max="12" width="3.125" style="1" customWidth="1"/>
    <col min="13" max="13" width="3.5" style="1" customWidth="1"/>
    <col min="14" max="14" width="2.5" style="1" customWidth="1"/>
    <col min="15" max="15" width="5.75" style="1" customWidth="1"/>
    <col min="16" max="16" width="2.625" style="1" customWidth="1"/>
    <col min="17" max="17" width="3.75" style="1" customWidth="1"/>
    <col min="18" max="18" width="8.25" style="1" customWidth="1"/>
    <col min="19" max="19" width="2.5" style="1" customWidth="1"/>
    <col min="20" max="16384" width="9" style="1"/>
  </cols>
  <sheetData>
    <row r="1" spans="1:18" ht="18.75" customHeight="1" x14ac:dyDescent="0.15">
      <c r="A1" s="156" t="s">
        <v>52</v>
      </c>
      <c r="B1" s="2"/>
      <c r="C1" s="2"/>
      <c r="D1" s="2"/>
      <c r="E1" s="2"/>
      <c r="R1" s="3" t="s">
        <v>16</v>
      </c>
    </row>
    <row r="2" spans="1:18" ht="53.25" customHeight="1" x14ac:dyDescent="0.15">
      <c r="A2" s="149" t="s">
        <v>31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 ht="34.5" customHeight="1" x14ac:dyDescent="0.15">
      <c r="A3" s="151" t="s">
        <v>18</v>
      </c>
      <c r="B3" s="152"/>
      <c r="C3" s="153">
        <v>3</v>
      </c>
      <c r="D3" s="154"/>
      <c r="E3" s="155"/>
      <c r="F3" s="19" t="s">
        <v>32</v>
      </c>
      <c r="G3" s="153" t="s">
        <v>44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8"/>
    </row>
    <row r="4" spans="1:18" ht="21" customHeight="1" x14ac:dyDescent="0.15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 t="s">
        <v>7</v>
      </c>
    </row>
    <row r="5" spans="1:18" ht="30" customHeight="1" x14ac:dyDescent="0.15">
      <c r="A5" s="127" t="s">
        <v>0</v>
      </c>
      <c r="B5" s="130"/>
      <c r="C5" s="130"/>
      <c r="D5" s="130"/>
      <c r="E5" s="142"/>
      <c r="F5" s="127" t="s">
        <v>12</v>
      </c>
      <c r="G5" s="129"/>
      <c r="H5" s="129"/>
      <c r="I5" s="129"/>
      <c r="J5" s="127" t="s">
        <v>8</v>
      </c>
      <c r="K5" s="129"/>
      <c r="L5" s="129"/>
      <c r="M5" s="129"/>
      <c r="N5" s="129"/>
      <c r="O5" s="129"/>
      <c r="P5" s="129"/>
      <c r="Q5" s="129"/>
      <c r="R5" s="128"/>
    </row>
    <row r="6" spans="1:18" ht="18.75" customHeight="1" x14ac:dyDescent="0.15">
      <c r="A6" s="127" t="s">
        <v>2</v>
      </c>
      <c r="B6" s="129"/>
      <c r="C6" s="129"/>
      <c r="D6" s="129"/>
      <c r="E6" s="128"/>
      <c r="F6" s="29">
        <v>250000</v>
      </c>
      <c r="G6" s="138"/>
      <c r="H6" s="138"/>
      <c r="I6" s="138"/>
      <c r="J6" s="26"/>
      <c r="K6" s="138"/>
      <c r="L6" s="138"/>
      <c r="M6" s="138"/>
      <c r="N6" s="138"/>
      <c r="O6" s="138"/>
      <c r="P6" s="138"/>
      <c r="Q6" s="138"/>
      <c r="R6" s="146"/>
    </row>
    <row r="7" spans="1:18" ht="18.75" customHeight="1" x14ac:dyDescent="0.15">
      <c r="A7" s="127" t="s">
        <v>1</v>
      </c>
      <c r="B7" s="129"/>
      <c r="C7" s="129"/>
      <c r="D7" s="129"/>
      <c r="E7" s="128"/>
      <c r="F7" s="29">
        <v>1552000</v>
      </c>
      <c r="G7" s="138"/>
      <c r="H7" s="138"/>
      <c r="I7" s="138"/>
      <c r="J7" s="23"/>
      <c r="K7" s="147"/>
      <c r="L7" s="147"/>
      <c r="M7" s="147"/>
      <c r="N7" s="147"/>
      <c r="O7" s="147"/>
      <c r="P7" s="147"/>
      <c r="Q7" s="147"/>
      <c r="R7" s="148"/>
    </row>
    <row r="8" spans="1:18" ht="18.75" customHeight="1" x14ac:dyDescent="0.15">
      <c r="A8" s="137" t="s">
        <v>3</v>
      </c>
      <c r="B8" s="129"/>
      <c r="C8" s="129"/>
      <c r="D8" s="129"/>
      <c r="E8" s="128"/>
      <c r="F8" s="29">
        <f>Q41-F6-F7</f>
        <v>1410000</v>
      </c>
      <c r="G8" s="138"/>
      <c r="H8" s="138"/>
      <c r="I8" s="138"/>
      <c r="J8" s="139" t="s">
        <v>50</v>
      </c>
      <c r="K8" s="140"/>
      <c r="L8" s="140"/>
      <c r="M8" s="140"/>
      <c r="N8" s="140"/>
      <c r="O8" s="140"/>
      <c r="P8" s="140"/>
      <c r="Q8" s="140"/>
      <c r="R8" s="141"/>
    </row>
    <row r="9" spans="1:18" ht="18.75" customHeight="1" x14ac:dyDescent="0.15">
      <c r="A9" s="127" t="s">
        <v>15</v>
      </c>
      <c r="B9" s="130"/>
      <c r="C9" s="130"/>
      <c r="D9" s="130"/>
      <c r="E9" s="142"/>
      <c r="F9" s="29">
        <f>SUM(F6:I8)</f>
        <v>3212000</v>
      </c>
      <c r="G9" s="138"/>
      <c r="H9" s="138"/>
      <c r="I9" s="138"/>
      <c r="J9" s="143"/>
      <c r="K9" s="144"/>
      <c r="L9" s="144"/>
      <c r="M9" s="144"/>
      <c r="N9" s="144"/>
      <c r="O9" s="144"/>
      <c r="P9" s="144"/>
      <c r="Q9" s="144"/>
      <c r="R9" s="145"/>
    </row>
    <row r="10" spans="1:18" ht="12" customHeight="1" x14ac:dyDescent="0.15">
      <c r="A10" s="6"/>
      <c r="B10" s="7"/>
      <c r="C10" s="7"/>
      <c r="D10" s="7"/>
      <c r="E10" s="7"/>
      <c r="F10" s="8"/>
      <c r="G10" s="8"/>
      <c r="H10" s="8"/>
      <c r="I10" s="8"/>
      <c r="J10" s="8"/>
      <c r="K10" s="9"/>
      <c r="L10" s="8"/>
      <c r="M10" s="8"/>
      <c r="N10" s="8"/>
      <c r="O10" s="9"/>
      <c r="P10" s="8"/>
      <c r="Q10" s="8"/>
      <c r="R10" s="9"/>
    </row>
    <row r="11" spans="1:18" ht="21" customHeight="1" x14ac:dyDescent="0.15">
      <c r="A11" s="4" t="s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 t="s">
        <v>7</v>
      </c>
    </row>
    <row r="12" spans="1:18" ht="30" customHeight="1" x14ac:dyDescent="0.15">
      <c r="A12" s="127" t="s">
        <v>5</v>
      </c>
      <c r="B12" s="128"/>
      <c r="C12" s="10" t="s">
        <v>19</v>
      </c>
      <c r="D12" s="127" t="s">
        <v>20</v>
      </c>
      <c r="E12" s="129"/>
      <c r="F12" s="128"/>
      <c r="G12" s="127" t="s">
        <v>14</v>
      </c>
      <c r="H12" s="130"/>
      <c r="I12" s="128"/>
      <c r="J12" s="131" t="s">
        <v>17</v>
      </c>
      <c r="K12" s="132"/>
      <c r="L12" s="132"/>
      <c r="M12" s="133"/>
      <c r="N12" s="134" t="s">
        <v>13</v>
      </c>
      <c r="O12" s="129"/>
      <c r="P12" s="128"/>
      <c r="Q12" s="135" t="s">
        <v>15</v>
      </c>
      <c r="R12" s="136"/>
    </row>
    <row r="13" spans="1:18" ht="17.25" customHeight="1" x14ac:dyDescent="0.15">
      <c r="A13" s="117"/>
      <c r="B13" s="118"/>
      <c r="C13" s="121"/>
      <c r="D13" s="33" t="s">
        <v>28</v>
      </c>
      <c r="E13" s="123"/>
      <c r="F13" s="124"/>
      <c r="G13" s="39" t="s">
        <v>43</v>
      </c>
      <c r="H13" s="40"/>
      <c r="I13" s="41"/>
      <c r="J13" s="23">
        <v>250000</v>
      </c>
      <c r="K13" s="125"/>
      <c r="L13" s="125"/>
      <c r="M13" s="126"/>
      <c r="N13" s="26">
        <v>0</v>
      </c>
      <c r="O13" s="31"/>
      <c r="P13" s="32"/>
      <c r="Q13" s="29">
        <f>SUM(J13:P13)</f>
        <v>250000</v>
      </c>
      <c r="R13" s="30"/>
    </row>
    <row r="14" spans="1:18" ht="17.25" customHeight="1" thickBot="1" x14ac:dyDescent="0.2">
      <c r="A14" s="119"/>
      <c r="B14" s="120"/>
      <c r="C14" s="122"/>
      <c r="D14" s="103"/>
      <c r="E14" s="104"/>
      <c r="F14" s="105"/>
      <c r="G14" s="106"/>
      <c r="H14" s="107"/>
      <c r="I14" s="108"/>
      <c r="J14" s="109"/>
      <c r="K14" s="110"/>
      <c r="L14" s="110"/>
      <c r="M14" s="111"/>
      <c r="N14" s="112"/>
      <c r="O14" s="113"/>
      <c r="P14" s="114"/>
      <c r="Q14" s="115"/>
      <c r="R14" s="116"/>
    </row>
    <row r="15" spans="1:18" ht="22.5" customHeight="1" thickTop="1" thickBot="1" x14ac:dyDescent="0.2">
      <c r="A15" s="90" t="s">
        <v>21</v>
      </c>
      <c r="B15" s="91"/>
      <c r="C15" s="91"/>
      <c r="D15" s="91"/>
      <c r="E15" s="91"/>
      <c r="F15" s="91"/>
      <c r="G15" s="91"/>
      <c r="H15" s="91"/>
      <c r="I15" s="92"/>
      <c r="J15" s="75">
        <f>SUM(J13:M14)</f>
        <v>250000</v>
      </c>
      <c r="K15" s="76"/>
      <c r="L15" s="76"/>
      <c r="M15" s="77"/>
      <c r="N15" s="78">
        <f>SUM(N13:P14)</f>
        <v>0</v>
      </c>
      <c r="O15" s="79"/>
      <c r="P15" s="80"/>
      <c r="Q15" s="48">
        <f>SUM(Q13:R14)</f>
        <v>250000</v>
      </c>
      <c r="R15" s="49"/>
    </row>
    <row r="16" spans="1:18" ht="17.25" customHeight="1" thickTop="1" x14ac:dyDescent="0.15">
      <c r="A16" s="101" t="s">
        <v>22</v>
      </c>
      <c r="B16" s="102"/>
      <c r="C16" s="16">
        <v>1</v>
      </c>
      <c r="D16" s="93" t="s">
        <v>33</v>
      </c>
      <c r="E16" s="94"/>
      <c r="F16" s="95"/>
      <c r="G16" s="96" t="s">
        <v>45</v>
      </c>
      <c r="H16" s="97"/>
      <c r="I16" s="98"/>
      <c r="J16" s="53">
        <v>57500</v>
      </c>
      <c r="K16" s="99"/>
      <c r="L16" s="99"/>
      <c r="M16" s="100"/>
      <c r="N16" s="56">
        <v>0</v>
      </c>
      <c r="O16" s="57"/>
      <c r="P16" s="58"/>
      <c r="Q16" s="59">
        <f>SUM(J16:P16)</f>
        <v>57500</v>
      </c>
      <c r="R16" s="60"/>
    </row>
    <row r="17" spans="1:18" ht="17.25" customHeight="1" x14ac:dyDescent="0.15">
      <c r="A17" s="61"/>
      <c r="B17" s="62"/>
      <c r="C17" s="17">
        <v>2</v>
      </c>
      <c r="D17" s="45" t="s">
        <v>51</v>
      </c>
      <c r="E17" s="81"/>
      <c r="F17" s="82"/>
      <c r="G17" s="39" t="s">
        <v>46</v>
      </c>
      <c r="H17" s="40"/>
      <c r="I17" s="41"/>
      <c r="J17" s="23">
        <v>300000</v>
      </c>
      <c r="K17" s="24"/>
      <c r="L17" s="24"/>
      <c r="M17" s="25"/>
      <c r="N17" s="26">
        <v>0</v>
      </c>
      <c r="O17" s="31"/>
      <c r="P17" s="32"/>
      <c r="Q17" s="29">
        <f>SUM(J17:P17)</f>
        <v>300000</v>
      </c>
      <c r="R17" s="30"/>
    </row>
    <row r="18" spans="1:18" ht="17.25" customHeight="1" x14ac:dyDescent="0.15">
      <c r="A18" s="61"/>
      <c r="B18" s="62"/>
      <c r="C18" s="17"/>
      <c r="D18" s="45"/>
      <c r="E18" s="46"/>
      <c r="F18" s="47"/>
      <c r="G18" s="39"/>
      <c r="H18" s="40"/>
      <c r="I18" s="41"/>
      <c r="J18" s="23"/>
      <c r="K18" s="24"/>
      <c r="L18" s="24"/>
      <c r="M18" s="25"/>
      <c r="N18" s="26"/>
      <c r="O18" s="31"/>
      <c r="P18" s="32"/>
      <c r="Q18" s="29"/>
      <c r="R18" s="30"/>
    </row>
    <row r="19" spans="1:18" ht="17.25" customHeight="1" x14ac:dyDescent="0.15">
      <c r="A19" s="61" t="s">
        <v>23</v>
      </c>
      <c r="B19" s="62"/>
      <c r="C19" s="17">
        <v>3</v>
      </c>
      <c r="D19" s="20" t="s">
        <v>34</v>
      </c>
      <c r="E19" s="21"/>
      <c r="F19" s="22"/>
      <c r="G19" s="39" t="s">
        <v>47</v>
      </c>
      <c r="H19" s="40"/>
      <c r="I19" s="41"/>
      <c r="J19" s="23">
        <v>100000</v>
      </c>
      <c r="K19" s="24"/>
      <c r="L19" s="24"/>
      <c r="M19" s="25"/>
      <c r="N19" s="26">
        <v>0</v>
      </c>
      <c r="O19" s="31"/>
      <c r="P19" s="32"/>
      <c r="Q19" s="29">
        <f t="shared" ref="Q19:Q30" si="0">SUM(J19:P19)</f>
        <v>100000</v>
      </c>
      <c r="R19" s="30"/>
    </row>
    <row r="20" spans="1:18" ht="17.25" customHeight="1" x14ac:dyDescent="0.15">
      <c r="A20" s="61"/>
      <c r="B20" s="62"/>
      <c r="C20" s="17">
        <v>4</v>
      </c>
      <c r="D20" s="45" t="s">
        <v>35</v>
      </c>
      <c r="E20" s="81"/>
      <c r="F20" s="82"/>
      <c r="G20" s="39" t="s">
        <v>43</v>
      </c>
      <c r="H20" s="40"/>
      <c r="I20" s="41"/>
      <c r="J20" s="23">
        <v>15000</v>
      </c>
      <c r="K20" s="24"/>
      <c r="L20" s="24"/>
      <c r="M20" s="25"/>
      <c r="N20" s="26">
        <v>0</v>
      </c>
      <c r="O20" s="31"/>
      <c r="P20" s="32"/>
      <c r="Q20" s="29">
        <f t="shared" si="0"/>
        <v>15000</v>
      </c>
      <c r="R20" s="30"/>
    </row>
    <row r="21" spans="1:18" ht="17.25" customHeight="1" x14ac:dyDescent="0.15">
      <c r="A21" s="61"/>
      <c r="B21" s="62"/>
      <c r="C21" s="17"/>
      <c r="D21" s="45"/>
      <c r="E21" s="81"/>
      <c r="F21" s="82"/>
      <c r="G21" s="39"/>
      <c r="H21" s="40"/>
      <c r="I21" s="41"/>
      <c r="J21" s="23"/>
      <c r="K21" s="24"/>
      <c r="L21" s="24"/>
      <c r="M21" s="25"/>
      <c r="N21" s="26"/>
      <c r="O21" s="31"/>
      <c r="P21" s="32"/>
      <c r="Q21" s="29"/>
      <c r="R21" s="30"/>
    </row>
    <row r="22" spans="1:18" ht="17.25" customHeight="1" x14ac:dyDescent="0.15">
      <c r="A22" s="61"/>
      <c r="B22" s="62"/>
      <c r="C22" s="17"/>
      <c r="D22" s="45"/>
      <c r="E22" s="81"/>
      <c r="F22" s="82"/>
      <c r="G22" s="39"/>
      <c r="H22" s="40"/>
      <c r="I22" s="41"/>
      <c r="J22" s="23"/>
      <c r="K22" s="24"/>
      <c r="L22" s="24"/>
      <c r="M22" s="25"/>
      <c r="N22" s="26"/>
      <c r="O22" s="31"/>
      <c r="P22" s="32"/>
      <c r="Q22" s="29"/>
      <c r="R22" s="30"/>
    </row>
    <row r="23" spans="1:18" ht="17.25" customHeight="1" x14ac:dyDescent="0.15">
      <c r="A23" s="61" t="s">
        <v>24</v>
      </c>
      <c r="B23" s="62"/>
      <c r="C23" s="17">
        <v>5</v>
      </c>
      <c r="D23" s="45" t="s">
        <v>36</v>
      </c>
      <c r="E23" s="81"/>
      <c r="F23" s="82"/>
      <c r="G23" s="39" t="s">
        <v>43</v>
      </c>
      <c r="H23" s="40"/>
      <c r="I23" s="41"/>
      <c r="J23" s="23">
        <v>246000</v>
      </c>
      <c r="K23" s="24"/>
      <c r="L23" s="24"/>
      <c r="M23" s="25"/>
      <c r="N23" s="26">
        <v>0</v>
      </c>
      <c r="O23" s="31"/>
      <c r="P23" s="32"/>
      <c r="Q23" s="29">
        <f t="shared" si="0"/>
        <v>246000</v>
      </c>
      <c r="R23" s="30"/>
    </row>
    <row r="24" spans="1:18" ht="17.25" customHeight="1" x14ac:dyDescent="0.15">
      <c r="A24" s="61"/>
      <c r="B24" s="62"/>
      <c r="C24" s="17">
        <v>6</v>
      </c>
      <c r="D24" s="45" t="s">
        <v>37</v>
      </c>
      <c r="E24" s="81"/>
      <c r="F24" s="82"/>
      <c r="G24" s="39" t="s">
        <v>43</v>
      </c>
      <c r="H24" s="40"/>
      <c r="I24" s="41"/>
      <c r="J24" s="23">
        <v>534000</v>
      </c>
      <c r="K24" s="24"/>
      <c r="L24" s="24"/>
      <c r="M24" s="25"/>
      <c r="N24" s="26">
        <v>0</v>
      </c>
      <c r="O24" s="31"/>
      <c r="P24" s="32"/>
      <c r="Q24" s="29">
        <f t="shared" si="0"/>
        <v>534000</v>
      </c>
      <c r="R24" s="30"/>
    </row>
    <row r="25" spans="1:18" ht="17.25" customHeight="1" x14ac:dyDescent="0.15">
      <c r="A25" s="61"/>
      <c r="B25" s="62"/>
      <c r="C25" s="17">
        <v>7</v>
      </c>
      <c r="D25" s="45" t="s">
        <v>38</v>
      </c>
      <c r="E25" s="81"/>
      <c r="F25" s="82"/>
      <c r="G25" s="39" t="s">
        <v>43</v>
      </c>
      <c r="H25" s="40"/>
      <c r="I25" s="41"/>
      <c r="J25" s="23">
        <v>15000</v>
      </c>
      <c r="K25" s="24"/>
      <c r="L25" s="24"/>
      <c r="M25" s="25"/>
      <c r="N25" s="26">
        <v>0</v>
      </c>
      <c r="O25" s="31"/>
      <c r="P25" s="32"/>
      <c r="Q25" s="29">
        <f t="shared" ref="Q25:Q26" si="1">SUM(J25:P25)</f>
        <v>15000</v>
      </c>
      <c r="R25" s="30"/>
    </row>
    <row r="26" spans="1:18" ht="17.25" customHeight="1" x14ac:dyDescent="0.15">
      <c r="A26" s="61"/>
      <c r="B26" s="62"/>
      <c r="C26" s="17">
        <v>8</v>
      </c>
      <c r="D26" s="45" t="s">
        <v>42</v>
      </c>
      <c r="E26" s="81"/>
      <c r="F26" s="82"/>
      <c r="G26" s="39" t="s">
        <v>43</v>
      </c>
      <c r="H26" s="40"/>
      <c r="I26" s="41"/>
      <c r="J26" s="23">
        <v>512500</v>
      </c>
      <c r="K26" s="24"/>
      <c r="L26" s="24"/>
      <c r="M26" s="25"/>
      <c r="N26" s="26">
        <v>0</v>
      </c>
      <c r="O26" s="27"/>
      <c r="P26" s="28"/>
      <c r="Q26" s="29">
        <f t="shared" si="1"/>
        <v>512500</v>
      </c>
      <c r="R26" s="30"/>
    </row>
    <row r="27" spans="1:18" ht="17.25" customHeight="1" x14ac:dyDescent="0.15">
      <c r="A27" s="61" t="s">
        <v>29</v>
      </c>
      <c r="B27" s="62"/>
      <c r="C27" s="17"/>
      <c r="D27" s="45"/>
      <c r="E27" s="81"/>
      <c r="F27" s="82"/>
      <c r="G27" s="39"/>
      <c r="H27" s="40"/>
      <c r="I27" s="41"/>
      <c r="J27" s="23"/>
      <c r="K27" s="24"/>
      <c r="L27" s="24"/>
      <c r="M27" s="25"/>
      <c r="N27" s="26"/>
      <c r="O27" s="31"/>
      <c r="P27" s="32"/>
      <c r="Q27" s="29"/>
      <c r="R27" s="30"/>
    </row>
    <row r="28" spans="1:18" ht="17.25" customHeight="1" x14ac:dyDescent="0.15">
      <c r="A28" s="61"/>
      <c r="B28" s="62"/>
      <c r="C28" s="18"/>
      <c r="D28" s="42"/>
      <c r="E28" s="43"/>
      <c r="F28" s="44"/>
      <c r="G28" s="39"/>
      <c r="H28" s="40"/>
      <c r="I28" s="41"/>
      <c r="J28" s="23"/>
      <c r="K28" s="24"/>
      <c r="L28" s="24"/>
      <c r="M28" s="25"/>
      <c r="N28" s="26"/>
      <c r="O28" s="31"/>
      <c r="P28" s="32"/>
      <c r="Q28" s="29"/>
      <c r="R28" s="30"/>
    </row>
    <row r="29" spans="1:18" ht="17.25" customHeight="1" x14ac:dyDescent="0.15">
      <c r="A29" s="63" t="s">
        <v>11</v>
      </c>
      <c r="B29" s="64"/>
      <c r="C29" s="17">
        <v>9</v>
      </c>
      <c r="D29" s="45" t="s">
        <v>39</v>
      </c>
      <c r="E29" s="81"/>
      <c r="F29" s="82"/>
      <c r="G29" s="39" t="s">
        <v>48</v>
      </c>
      <c r="H29" s="40"/>
      <c r="I29" s="41"/>
      <c r="J29" s="23">
        <v>633000</v>
      </c>
      <c r="K29" s="24"/>
      <c r="L29" s="24"/>
      <c r="M29" s="25"/>
      <c r="N29" s="26">
        <v>250000</v>
      </c>
      <c r="O29" s="31"/>
      <c r="P29" s="32"/>
      <c r="Q29" s="29">
        <f t="shared" si="0"/>
        <v>883000</v>
      </c>
      <c r="R29" s="30"/>
    </row>
    <row r="30" spans="1:18" ht="17.25" customHeight="1" x14ac:dyDescent="0.15">
      <c r="A30" s="65"/>
      <c r="B30" s="66"/>
      <c r="C30" s="17">
        <v>10</v>
      </c>
      <c r="D30" s="45" t="s">
        <v>40</v>
      </c>
      <c r="E30" s="81"/>
      <c r="F30" s="82"/>
      <c r="G30" s="83" t="s">
        <v>49</v>
      </c>
      <c r="H30" s="84"/>
      <c r="I30" s="85"/>
      <c r="J30" s="23">
        <v>150000</v>
      </c>
      <c r="K30" s="24"/>
      <c r="L30" s="24"/>
      <c r="M30" s="25"/>
      <c r="N30" s="26">
        <v>0</v>
      </c>
      <c r="O30" s="31"/>
      <c r="P30" s="32"/>
      <c r="Q30" s="29">
        <f t="shared" si="0"/>
        <v>150000</v>
      </c>
      <c r="R30" s="30"/>
    </row>
    <row r="31" spans="1:18" ht="17.25" customHeight="1" x14ac:dyDescent="0.15">
      <c r="A31" s="65"/>
      <c r="B31" s="66"/>
      <c r="C31" s="17">
        <v>11</v>
      </c>
      <c r="D31" s="45" t="s">
        <v>41</v>
      </c>
      <c r="E31" s="46"/>
      <c r="F31" s="47"/>
      <c r="G31" s="39" t="s">
        <v>43</v>
      </c>
      <c r="H31" s="40"/>
      <c r="I31" s="41"/>
      <c r="J31" s="23">
        <v>149000</v>
      </c>
      <c r="K31" s="24"/>
      <c r="L31" s="24"/>
      <c r="M31" s="25"/>
      <c r="N31" s="26">
        <v>0</v>
      </c>
      <c r="O31" s="27"/>
      <c r="P31" s="28"/>
      <c r="Q31" s="29">
        <f t="shared" ref="Q31" si="2">SUM(J31:P31)</f>
        <v>149000</v>
      </c>
      <c r="R31" s="30"/>
    </row>
    <row r="32" spans="1:18" ht="17.25" customHeight="1" x14ac:dyDescent="0.15">
      <c r="A32" s="67"/>
      <c r="B32" s="68"/>
      <c r="C32" s="17"/>
      <c r="D32" s="45"/>
      <c r="E32" s="46"/>
      <c r="F32" s="47"/>
      <c r="G32" s="39"/>
      <c r="H32" s="40"/>
      <c r="I32" s="41"/>
      <c r="J32" s="23"/>
      <c r="K32" s="24"/>
      <c r="L32" s="24"/>
      <c r="M32" s="25"/>
      <c r="N32" s="26"/>
      <c r="O32" s="27"/>
      <c r="P32" s="28"/>
      <c r="Q32" s="29"/>
      <c r="R32" s="30"/>
    </row>
    <row r="33" spans="1:18" ht="17.25" customHeight="1" x14ac:dyDescent="0.15">
      <c r="A33" s="69" t="s">
        <v>9</v>
      </c>
      <c r="B33" s="70"/>
      <c r="C33" s="17"/>
      <c r="D33" s="45"/>
      <c r="E33" s="81"/>
      <c r="F33" s="82"/>
      <c r="G33" s="39"/>
      <c r="H33" s="40"/>
      <c r="I33" s="41"/>
      <c r="J33" s="23"/>
      <c r="K33" s="24"/>
      <c r="L33" s="24"/>
      <c r="M33" s="25"/>
      <c r="N33" s="26"/>
      <c r="O33" s="31"/>
      <c r="P33" s="32"/>
      <c r="Q33" s="29"/>
      <c r="R33" s="30"/>
    </row>
    <row r="34" spans="1:18" ht="17.25" customHeight="1" x14ac:dyDescent="0.15">
      <c r="A34" s="69"/>
      <c r="B34" s="70"/>
      <c r="C34" s="18"/>
      <c r="D34" s="42"/>
      <c r="E34" s="43"/>
      <c r="F34" s="44"/>
      <c r="G34" s="39"/>
      <c r="H34" s="40"/>
      <c r="I34" s="41"/>
      <c r="J34" s="23"/>
      <c r="K34" s="24"/>
      <c r="L34" s="24"/>
      <c r="M34" s="25"/>
      <c r="N34" s="26"/>
      <c r="O34" s="31"/>
      <c r="P34" s="32"/>
      <c r="Q34" s="29"/>
      <c r="R34" s="30"/>
    </row>
    <row r="35" spans="1:18" ht="17.25" customHeight="1" x14ac:dyDescent="0.15">
      <c r="A35" s="71" t="s">
        <v>10</v>
      </c>
      <c r="B35" s="72"/>
      <c r="C35" s="17"/>
      <c r="D35" s="45"/>
      <c r="E35" s="81"/>
      <c r="F35" s="82"/>
      <c r="G35" s="39"/>
      <c r="H35" s="40"/>
      <c r="I35" s="41"/>
      <c r="J35" s="23"/>
      <c r="K35" s="24"/>
      <c r="L35" s="24"/>
      <c r="M35" s="25"/>
      <c r="N35" s="26"/>
      <c r="O35" s="27"/>
      <c r="P35" s="28"/>
      <c r="Q35" s="29"/>
      <c r="R35" s="30"/>
    </row>
    <row r="36" spans="1:18" ht="17.25" customHeight="1" x14ac:dyDescent="0.15">
      <c r="A36" s="69"/>
      <c r="B36" s="73"/>
      <c r="C36" s="17"/>
      <c r="D36" s="45"/>
      <c r="E36" s="46"/>
      <c r="F36" s="47"/>
      <c r="G36" s="39"/>
      <c r="H36" s="40"/>
      <c r="I36" s="41"/>
      <c r="J36" s="23"/>
      <c r="K36" s="24"/>
      <c r="L36" s="24"/>
      <c r="M36" s="25"/>
      <c r="N36" s="26"/>
      <c r="O36" s="27"/>
      <c r="P36" s="28"/>
      <c r="Q36" s="29"/>
      <c r="R36" s="30"/>
    </row>
    <row r="37" spans="1:18" ht="17.25" customHeight="1" x14ac:dyDescent="0.15">
      <c r="A37" s="74"/>
      <c r="B37" s="73"/>
      <c r="C37" s="11"/>
      <c r="D37" s="33"/>
      <c r="E37" s="34"/>
      <c r="F37" s="35"/>
      <c r="G37" s="36"/>
      <c r="H37" s="37"/>
      <c r="I37" s="38"/>
      <c r="J37" s="23"/>
      <c r="K37" s="24"/>
      <c r="L37" s="24"/>
      <c r="M37" s="25"/>
      <c r="N37" s="26"/>
      <c r="O37" s="27"/>
      <c r="P37" s="28"/>
      <c r="Q37" s="29"/>
      <c r="R37" s="30"/>
    </row>
    <row r="38" spans="1:18" ht="17.25" customHeight="1" x14ac:dyDescent="0.15">
      <c r="A38" s="86" t="s">
        <v>30</v>
      </c>
      <c r="B38" s="87"/>
      <c r="C38" s="11"/>
      <c r="D38" s="33"/>
      <c r="E38" s="34"/>
      <c r="F38" s="35"/>
      <c r="G38" s="36"/>
      <c r="H38" s="37"/>
      <c r="I38" s="38"/>
      <c r="J38" s="23"/>
      <c r="K38" s="24"/>
      <c r="L38" s="24"/>
      <c r="M38" s="25"/>
      <c r="N38" s="26"/>
      <c r="O38" s="27"/>
      <c r="P38" s="28"/>
      <c r="Q38" s="29"/>
      <c r="R38" s="30"/>
    </row>
    <row r="39" spans="1:18" ht="17.25" customHeight="1" thickBot="1" x14ac:dyDescent="0.2">
      <c r="A39" s="88"/>
      <c r="B39" s="89"/>
      <c r="C39" s="11"/>
      <c r="D39" s="33"/>
      <c r="E39" s="34"/>
      <c r="F39" s="35"/>
      <c r="G39" s="36"/>
      <c r="H39" s="37"/>
      <c r="I39" s="38"/>
      <c r="J39" s="23"/>
      <c r="K39" s="24"/>
      <c r="L39" s="24"/>
      <c r="M39" s="25"/>
      <c r="N39" s="26"/>
      <c r="O39" s="27"/>
      <c r="P39" s="28"/>
      <c r="Q39" s="29"/>
      <c r="R39" s="30"/>
    </row>
    <row r="40" spans="1:18" ht="22.5" customHeight="1" thickTop="1" thickBot="1" x14ac:dyDescent="0.2">
      <c r="A40" s="12" t="s">
        <v>25</v>
      </c>
      <c r="B40" s="13"/>
      <c r="C40" s="13"/>
      <c r="D40" s="13"/>
      <c r="E40" s="13" t="s">
        <v>26</v>
      </c>
      <c r="F40" s="14">
        <f>F7/J40*100</f>
        <v>57.227138643067846</v>
      </c>
      <c r="G40" s="13" t="s">
        <v>27</v>
      </c>
      <c r="H40" s="13"/>
      <c r="I40" s="15"/>
      <c r="J40" s="75">
        <f>SUM(J16:M39)</f>
        <v>2712000</v>
      </c>
      <c r="K40" s="76"/>
      <c r="L40" s="76"/>
      <c r="M40" s="77"/>
      <c r="N40" s="78">
        <f>SUM(N16:P39)</f>
        <v>250000</v>
      </c>
      <c r="O40" s="79"/>
      <c r="P40" s="80"/>
      <c r="Q40" s="48">
        <f>SUM(Q16:R39)</f>
        <v>2962000</v>
      </c>
      <c r="R40" s="49"/>
    </row>
    <row r="41" spans="1:18" ht="30" customHeight="1" thickTop="1" x14ac:dyDescent="0.15">
      <c r="A41" s="50" t="s">
        <v>15</v>
      </c>
      <c r="B41" s="51"/>
      <c r="C41" s="51"/>
      <c r="D41" s="51"/>
      <c r="E41" s="51"/>
      <c r="F41" s="51"/>
      <c r="G41" s="51"/>
      <c r="H41" s="51"/>
      <c r="I41" s="52"/>
      <c r="J41" s="53">
        <f>J15+J40</f>
        <v>2962000</v>
      </c>
      <c r="K41" s="54"/>
      <c r="L41" s="54"/>
      <c r="M41" s="55"/>
      <c r="N41" s="56">
        <f>N15+N40</f>
        <v>250000</v>
      </c>
      <c r="O41" s="57"/>
      <c r="P41" s="58"/>
      <c r="Q41" s="59">
        <f>Q15+Q40</f>
        <v>3212000</v>
      </c>
      <c r="R41" s="60"/>
    </row>
  </sheetData>
  <mergeCells count="175">
    <mergeCell ref="A6:E6"/>
    <mergeCell ref="F6:I6"/>
    <mergeCell ref="J6:R6"/>
    <mergeCell ref="A7:E7"/>
    <mergeCell ref="F7:I7"/>
    <mergeCell ref="J7:R7"/>
    <mergeCell ref="A2:R2"/>
    <mergeCell ref="A3:B3"/>
    <mergeCell ref="C3:E3"/>
    <mergeCell ref="G3:R3"/>
    <mergeCell ref="A5:E5"/>
    <mergeCell ref="F5:I5"/>
    <mergeCell ref="J5:R5"/>
    <mergeCell ref="A12:B12"/>
    <mergeCell ref="D12:F12"/>
    <mergeCell ref="G12:I12"/>
    <mergeCell ref="J12:M12"/>
    <mergeCell ref="N12:P12"/>
    <mergeCell ref="Q12:R12"/>
    <mergeCell ref="A8:E8"/>
    <mergeCell ref="F8:I8"/>
    <mergeCell ref="J8:R8"/>
    <mergeCell ref="A9:E9"/>
    <mergeCell ref="F9:I9"/>
    <mergeCell ref="J9:R9"/>
    <mergeCell ref="Q13:R13"/>
    <mergeCell ref="D14:F14"/>
    <mergeCell ref="G14:I14"/>
    <mergeCell ref="J14:M14"/>
    <mergeCell ref="N14:P14"/>
    <mergeCell ref="Q14:R14"/>
    <mergeCell ref="A13:B14"/>
    <mergeCell ref="C13:C14"/>
    <mergeCell ref="D13:F13"/>
    <mergeCell ref="G13:I13"/>
    <mergeCell ref="J13:M13"/>
    <mergeCell ref="N13:P13"/>
    <mergeCell ref="A15:I15"/>
    <mergeCell ref="J15:M15"/>
    <mergeCell ref="N15:P15"/>
    <mergeCell ref="Q15:R15"/>
    <mergeCell ref="D16:F16"/>
    <mergeCell ref="G16:I16"/>
    <mergeCell ref="J16:M16"/>
    <mergeCell ref="N16:P16"/>
    <mergeCell ref="Q16:R16"/>
    <mergeCell ref="A16:B18"/>
    <mergeCell ref="D17:F17"/>
    <mergeCell ref="G17:I17"/>
    <mergeCell ref="J17:M17"/>
    <mergeCell ref="N17:P17"/>
    <mergeCell ref="Q17:R17"/>
    <mergeCell ref="D18:F18"/>
    <mergeCell ref="G18:I18"/>
    <mergeCell ref="J18:M18"/>
    <mergeCell ref="N18:P18"/>
    <mergeCell ref="Q18:R18"/>
    <mergeCell ref="Q19:R19"/>
    <mergeCell ref="D20:F20"/>
    <mergeCell ref="G20:I20"/>
    <mergeCell ref="J20:M20"/>
    <mergeCell ref="N20:P20"/>
    <mergeCell ref="Q20:R20"/>
    <mergeCell ref="G19:I19"/>
    <mergeCell ref="J19:M19"/>
    <mergeCell ref="N19:P19"/>
    <mergeCell ref="D23:F23"/>
    <mergeCell ref="G23:I23"/>
    <mergeCell ref="J23:M23"/>
    <mergeCell ref="N23:P23"/>
    <mergeCell ref="Q23:R23"/>
    <mergeCell ref="Q22:R22"/>
    <mergeCell ref="D21:F21"/>
    <mergeCell ref="G21:I21"/>
    <mergeCell ref="J21:M21"/>
    <mergeCell ref="N21:P21"/>
    <mergeCell ref="Q21:R21"/>
    <mergeCell ref="D22:F22"/>
    <mergeCell ref="G22:I22"/>
    <mergeCell ref="J22:M22"/>
    <mergeCell ref="N22:P22"/>
    <mergeCell ref="Q26:R26"/>
    <mergeCell ref="D27:F27"/>
    <mergeCell ref="G27:I27"/>
    <mergeCell ref="J27:M27"/>
    <mergeCell ref="N27:P27"/>
    <mergeCell ref="Q27:R27"/>
    <mergeCell ref="D24:F24"/>
    <mergeCell ref="G24:I24"/>
    <mergeCell ref="J24:M24"/>
    <mergeCell ref="N24:P24"/>
    <mergeCell ref="Q24:R24"/>
    <mergeCell ref="D26:F26"/>
    <mergeCell ref="G26:I26"/>
    <mergeCell ref="J26:M26"/>
    <mergeCell ref="N26:P26"/>
    <mergeCell ref="D25:F25"/>
    <mergeCell ref="G25:I25"/>
    <mergeCell ref="J25:M25"/>
    <mergeCell ref="N25:P25"/>
    <mergeCell ref="Q25:R25"/>
    <mergeCell ref="D28:F28"/>
    <mergeCell ref="G28:I28"/>
    <mergeCell ref="J28:M28"/>
    <mergeCell ref="N28:P28"/>
    <mergeCell ref="D29:F29"/>
    <mergeCell ref="G29:I29"/>
    <mergeCell ref="J29:M29"/>
    <mergeCell ref="N29:P29"/>
    <mergeCell ref="Q29:R29"/>
    <mergeCell ref="Q40:R40"/>
    <mergeCell ref="A41:I41"/>
    <mergeCell ref="J41:M41"/>
    <mergeCell ref="N41:P41"/>
    <mergeCell ref="Q41:R41"/>
    <mergeCell ref="A19:B22"/>
    <mergeCell ref="A23:B26"/>
    <mergeCell ref="A27:B28"/>
    <mergeCell ref="A29:B32"/>
    <mergeCell ref="A33:B34"/>
    <mergeCell ref="A35:B37"/>
    <mergeCell ref="J40:M40"/>
    <mergeCell ref="N40:P40"/>
    <mergeCell ref="D33:F33"/>
    <mergeCell ref="G33:I33"/>
    <mergeCell ref="J33:M33"/>
    <mergeCell ref="N33:P33"/>
    <mergeCell ref="D30:F30"/>
    <mergeCell ref="G30:I30"/>
    <mergeCell ref="J30:M30"/>
    <mergeCell ref="N30:P30"/>
    <mergeCell ref="A38:B39"/>
    <mergeCell ref="D35:F35"/>
    <mergeCell ref="D36:F36"/>
    <mergeCell ref="D37:F37"/>
    <mergeCell ref="D38:F38"/>
    <mergeCell ref="D39:F39"/>
    <mergeCell ref="G38:I38"/>
    <mergeCell ref="G39:I39"/>
    <mergeCell ref="G31:I31"/>
    <mergeCell ref="G32:I32"/>
    <mergeCell ref="G35:I35"/>
    <mergeCell ref="G36:I36"/>
    <mergeCell ref="G37:I37"/>
    <mergeCell ref="D34:F34"/>
    <mergeCell ref="G34:I34"/>
    <mergeCell ref="D31:F31"/>
    <mergeCell ref="D32:F32"/>
    <mergeCell ref="Q33:R33"/>
    <mergeCell ref="Q28:R28"/>
    <mergeCell ref="J35:M35"/>
    <mergeCell ref="J36:M36"/>
    <mergeCell ref="N35:P35"/>
    <mergeCell ref="N36:P36"/>
    <mergeCell ref="Q35:R35"/>
    <mergeCell ref="Q36:R36"/>
    <mergeCell ref="Q30:R30"/>
    <mergeCell ref="J34:M34"/>
    <mergeCell ref="N34:P34"/>
    <mergeCell ref="Q34:R34"/>
    <mergeCell ref="J31:M31"/>
    <mergeCell ref="N31:P31"/>
    <mergeCell ref="Q31:R31"/>
    <mergeCell ref="J32:M32"/>
    <mergeCell ref="N32:P32"/>
    <mergeCell ref="Q32:R32"/>
    <mergeCell ref="J38:M38"/>
    <mergeCell ref="N38:P38"/>
    <mergeCell ref="Q38:R38"/>
    <mergeCell ref="J39:M39"/>
    <mergeCell ref="N39:P39"/>
    <mergeCell ref="Q39:R39"/>
    <mergeCell ref="J37:M37"/>
    <mergeCell ref="N37:P37"/>
    <mergeCell ref="Q37:R37"/>
  </mergeCells>
  <phoneticPr fontId="10"/>
  <printOptions horizontalCentered="1"/>
  <pageMargins left="0.51181102362204722" right="0" top="0.74803149606299213" bottom="0" header="0.31496062992125984" footer="0.31496062992125984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8F75DE-D482-4AA4-A668-BB6C512DA1B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 収支決算総括表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fukushima-mc303</cp:lastModifiedBy>
  <cp:lastPrinted>2021-06-23T00:46:09Z</cp:lastPrinted>
  <dcterms:created xsi:type="dcterms:W3CDTF">2013-02-13T01:11:01Z</dcterms:created>
  <dcterms:modified xsi:type="dcterms:W3CDTF">2021-06-23T00:49:04Z</dcterms:modified>
</cp:coreProperties>
</file>