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F:\②福島地区活動協議会\R3　新様式\"/>
    </mc:Choice>
  </mc:AlternateContent>
  <xr:revisionPtr revIDLastSave="0" documentId="13_ncr:1_{7767C995-D940-489D-836C-5EA09D85F43C}" xr6:coauthVersionLast="47" xr6:coauthVersionMax="47" xr10:uidLastSave="{00000000-0000-0000-0000-000000000000}"/>
  <bookViews>
    <workbookView xWindow="-120" yWindow="-120" windowWidth="20730" windowHeight="11160" tabRatio="991" activeTab="1" xr2:uid="{00000000-000D-0000-FFFF-FFFF00000000}"/>
  </bookViews>
  <sheets>
    <sheet name="別紙２" sheetId="6" r:id="rId1"/>
    <sheet name="別紙３" sheetId="18" r:id="rId2"/>
    <sheet name="別紙4" sheetId="17" r:id="rId3"/>
    <sheet name="リスト" sheetId="22" r:id="rId4"/>
  </sheets>
  <externalReferences>
    <externalReference r:id="rId5"/>
  </externalReferences>
  <definedNames>
    <definedName name="_xlnm.Print_Area" localSheetId="0">別紙２!$A$1:$AD$31</definedName>
    <definedName name="_xlnm.Print_Area" localSheetId="1">別紙３!$A$1:$AC$28</definedName>
    <definedName name="_xlnm.Print_Area" localSheetId="2">別紙4!$A$1:$AC$140</definedName>
    <definedName name="リスト">[1]ドロップダウン!$J$8:$J$25</definedName>
    <definedName name="運営">#REF!</definedName>
    <definedName name="運営費">#REF!</definedName>
    <definedName name="運営費1">#REF!</definedName>
    <definedName name="運営費2">#REF!</definedName>
    <definedName name="運営費3">#REF!</definedName>
    <definedName name="運営費4">#REF!</definedName>
    <definedName name="運営費対象">#REF!</definedName>
    <definedName name="運営費対象2">#REF!</definedName>
    <definedName name="運営費費目">#REF!</definedName>
    <definedName name="運営補助金">#REF!</definedName>
    <definedName name="改運営費">#REF!</definedName>
    <definedName name="活動">#REF!</definedName>
    <definedName name="活動事業">#REF!</definedName>
    <definedName name="活動事業2">#REF!</definedName>
    <definedName name="活動費">#REF!</definedName>
    <definedName name="活動費1">#REF!</definedName>
    <definedName name="活動費対象">#REF!</definedName>
    <definedName name="活動費費目">#REF!</definedName>
    <definedName name="活動費費目2">#REF!</definedName>
    <definedName name="活動補助金">#REF!</definedName>
    <definedName name="区分">#REF!</definedName>
    <definedName name="経費区分">#REF!</definedName>
    <definedName name="経費費目">#REF!</definedName>
    <definedName name="総括">#REF!</definedName>
    <definedName name="地活">#REF!</definedName>
    <definedName name="費目">#REF!</definedName>
    <definedName name="費目1">#REF!</definedName>
    <definedName name="費目2">#REF!</definedName>
    <definedName name="費目3">#REF!</definedName>
    <definedName name="変更運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6" l="1"/>
  <c r="AF122" i="17" l="1"/>
  <c r="AF121" i="17"/>
  <c r="AF120" i="17"/>
  <c r="AF119" i="17"/>
  <c r="AF118" i="17"/>
  <c r="AF117" i="17"/>
  <c r="AF116" i="17"/>
  <c r="AF115" i="17"/>
  <c r="AF114" i="17"/>
  <c r="AF87" i="17"/>
  <c r="AF86" i="17"/>
  <c r="AF85" i="17"/>
  <c r="AF84" i="17"/>
  <c r="AF83" i="17"/>
  <c r="AF82" i="17"/>
  <c r="AF81" i="17"/>
  <c r="AF80" i="17"/>
  <c r="AF79" i="17"/>
  <c r="AF52" i="17"/>
  <c r="AF51" i="17"/>
  <c r="AF50" i="17"/>
  <c r="AF49" i="17"/>
  <c r="AF48" i="17"/>
  <c r="AF47" i="17"/>
  <c r="AF46" i="17"/>
  <c r="AF45" i="17"/>
  <c r="AF44" i="17"/>
  <c r="AF17" i="17"/>
  <c r="AF24" i="18" s="1"/>
  <c r="AF16" i="17"/>
  <c r="AF23" i="18" s="1"/>
  <c r="E110" i="17" l="1"/>
  <c r="G109" i="17"/>
  <c r="O109" i="17"/>
  <c r="E75" i="17"/>
  <c r="G74" i="17"/>
  <c r="O74" i="17"/>
  <c r="E40" i="17"/>
  <c r="G39" i="17"/>
  <c r="O39" i="17"/>
  <c r="O4" i="17" l="1"/>
  <c r="G4" i="17"/>
  <c r="G4" i="18"/>
  <c r="O40" i="17" l="1"/>
  <c r="O110" i="17"/>
  <c r="O75" i="17"/>
  <c r="E5" i="17"/>
  <c r="O5" i="17"/>
  <c r="N4" i="18"/>
  <c r="E5" i="18"/>
  <c r="N5" i="18"/>
  <c r="AF15" i="17" l="1"/>
  <c r="AF22" i="18" s="1"/>
  <c r="AF14" i="17"/>
  <c r="AF21" i="18" s="1"/>
  <c r="AF13" i="17"/>
  <c r="AF20" i="18" s="1"/>
  <c r="AF12" i="17"/>
  <c r="AF19" i="18" s="1"/>
  <c r="AF11" i="17"/>
  <c r="AF18" i="18" s="1"/>
  <c r="AF10" i="17"/>
  <c r="AF17" i="18" s="1"/>
  <c r="AF9" i="17"/>
  <c r="AF16" i="18" s="1"/>
  <c r="P139" i="17"/>
  <c r="P104" i="17"/>
  <c r="P69" i="17"/>
  <c r="P34" i="17" l="1"/>
  <c r="P140" i="17" s="1"/>
  <c r="G27" i="18"/>
  <c r="G23" i="18"/>
  <c r="G11" i="18"/>
  <c r="P105" i="17" l="1"/>
  <c r="P70" i="17"/>
  <c r="G28" i="18"/>
  <c r="P35" i="17" l="1"/>
</calcChain>
</file>

<file path=xl/sharedStrings.xml><?xml version="1.0" encoding="utf-8"?>
<sst xmlns="http://schemas.openxmlformats.org/spreadsheetml/2006/main" count="325" uniqueCount="103">
  <si>
    <t>(単位：円)</t>
    <rPh sb="1" eb="3">
      <t>タンイ</t>
    </rPh>
    <rPh sb="4" eb="5">
      <t>エン</t>
    </rPh>
    <phoneticPr fontId="1"/>
  </si>
  <si>
    <t>備考</t>
    <rPh sb="0" eb="2">
      <t>ビコウ</t>
    </rPh>
    <phoneticPr fontId="1"/>
  </si>
  <si>
    <t>月日</t>
    <rPh sb="0" eb="2">
      <t>ツキヒ</t>
    </rPh>
    <phoneticPr fontId="1"/>
  </si>
  <si>
    <t>費目</t>
    <rPh sb="0" eb="2">
      <t>ヒモク</t>
    </rPh>
    <phoneticPr fontId="1"/>
  </si>
  <si>
    <t>品目</t>
    <rPh sb="0" eb="2">
      <t>ヒンモク</t>
    </rPh>
    <phoneticPr fontId="1"/>
  </si>
  <si>
    <t>支出金額</t>
    <rPh sb="0" eb="2">
      <t>シシュツ</t>
    </rPh>
    <rPh sb="2" eb="4">
      <t>キンガク</t>
    </rPh>
    <phoneticPr fontId="1"/>
  </si>
  <si>
    <t>領収番号</t>
    <rPh sb="0" eb="2">
      <t>リョウシュウ</t>
    </rPh>
    <rPh sb="2" eb="4">
      <t>バンゴウ</t>
    </rPh>
    <phoneticPr fontId="1"/>
  </si>
  <si>
    <t>備考(目的等)</t>
    <rPh sb="0" eb="2">
      <t>ビコウ</t>
    </rPh>
    <rPh sb="3" eb="6">
      <t>モクテキトウ</t>
    </rPh>
    <phoneticPr fontId="1"/>
  </si>
  <si>
    <t>ページ小計</t>
    <rPh sb="3" eb="5">
      <t>ショウケイ</t>
    </rPh>
    <phoneticPr fontId="1"/>
  </si>
  <si>
    <t>累計</t>
    <rPh sb="0" eb="2">
      <t>ルイケイ</t>
    </rPh>
    <phoneticPr fontId="1"/>
  </si>
  <si>
    <t>年度</t>
    <rPh sb="0" eb="1">
      <t>ネン</t>
    </rPh>
    <rPh sb="1" eb="2">
      <t>ド</t>
    </rPh>
    <phoneticPr fontId="2"/>
  </si>
  <si>
    <t>地域活動協議会名</t>
    <rPh sb="0" eb="8">
      <t>チイキカツドウキョウギカイメイ</t>
    </rPh>
    <phoneticPr fontId="2"/>
  </si>
  <si>
    <t>事業番号</t>
    <rPh sb="0" eb="2">
      <t>ジギョウ</t>
    </rPh>
    <rPh sb="2" eb="4">
      <t>バンゴウ</t>
    </rPh>
    <phoneticPr fontId="2"/>
  </si>
  <si>
    <t>事業名称</t>
    <rPh sb="0" eb="4">
      <t>ジギョウメイショウ</t>
    </rPh>
    <phoneticPr fontId="2"/>
  </si>
  <si>
    <t>実施場所</t>
    <rPh sb="0" eb="2">
      <t>ジッシ</t>
    </rPh>
    <rPh sb="2" eb="4">
      <t>バショ</t>
    </rPh>
    <phoneticPr fontId="2"/>
  </si>
  <si>
    <t>広報の方法</t>
    <rPh sb="0" eb="2">
      <t>コウホウ</t>
    </rPh>
    <rPh sb="3" eb="5">
      <t>ホウホウ</t>
    </rPh>
    <phoneticPr fontId="2"/>
  </si>
  <si>
    <t>その他特記事項</t>
    <rPh sb="2" eb="3">
      <t>タ</t>
    </rPh>
    <rPh sb="3" eb="5">
      <t>トッキ</t>
    </rPh>
    <rPh sb="5" eb="7">
      <t>ジコウ</t>
    </rPh>
    <phoneticPr fontId="2"/>
  </si>
  <si>
    <t>【収入】</t>
    <rPh sb="1" eb="3">
      <t>シュウニュウ</t>
    </rPh>
    <phoneticPr fontId="1"/>
  </si>
  <si>
    <t>【支出】</t>
    <rPh sb="1" eb="3">
      <t>シシュツ</t>
    </rPh>
    <phoneticPr fontId="1"/>
  </si>
  <si>
    <t>補助対象経費小計</t>
    <rPh sb="0" eb="2">
      <t>ホジョ</t>
    </rPh>
    <rPh sb="2" eb="4">
      <t>タイショウ</t>
    </rPh>
    <rPh sb="4" eb="6">
      <t>ケイヒ</t>
    </rPh>
    <rPh sb="6" eb="8">
      <t>ショウケイ</t>
    </rPh>
    <phoneticPr fontId="3"/>
  </si>
  <si>
    <t>補助対象外経費小計</t>
    <rPh sb="0" eb="2">
      <t>ホジョ</t>
    </rPh>
    <rPh sb="2" eb="4">
      <t>タイショウ</t>
    </rPh>
    <rPh sb="4" eb="5">
      <t>ガイ</t>
    </rPh>
    <rPh sb="5" eb="7">
      <t>ケイヒ</t>
    </rPh>
    <rPh sb="7" eb="9">
      <t>ショウケイ</t>
    </rPh>
    <phoneticPr fontId="3"/>
  </si>
  <si>
    <t>主な内容</t>
    <rPh sb="0" eb="1">
      <t>オモ</t>
    </rPh>
    <rPh sb="2" eb="4">
      <t>ナイヨウ</t>
    </rPh>
    <phoneticPr fontId="1"/>
  </si>
  <si>
    <t>金額</t>
    <rPh sb="0" eb="2">
      <t>キンガク</t>
    </rPh>
    <phoneticPr fontId="1"/>
  </si>
  <si>
    <t>合計</t>
    <rPh sb="0" eb="2">
      <t>ゴウケイ</t>
    </rPh>
    <phoneticPr fontId="1"/>
  </si>
  <si>
    <t>(別紙２)</t>
    <rPh sb="1" eb="3">
      <t>ベッシ</t>
    </rPh>
    <phoneticPr fontId="2"/>
  </si>
  <si>
    <t>（別紙３）</t>
    <phoneticPr fontId="1"/>
  </si>
  <si>
    <t>（別紙４）</t>
    <phoneticPr fontId="1"/>
  </si>
  <si>
    <t>費 目</t>
    <rPh sb="0" eb="1">
      <t>ヒ</t>
    </rPh>
    <rPh sb="2" eb="3">
      <t>メ</t>
    </rPh>
    <phoneticPr fontId="1"/>
  </si>
  <si>
    <t>事業の具体的内容
（事業概要）</t>
    <rPh sb="0" eb="2">
      <t>ジギョウ</t>
    </rPh>
    <rPh sb="3" eb="6">
      <t>グタイテキ</t>
    </rPh>
    <rPh sb="6" eb="8">
      <t>ナイヨウ</t>
    </rPh>
    <rPh sb="10" eb="12">
      <t>ジギョウ</t>
    </rPh>
    <rPh sb="12" eb="14">
      <t>ガイヨウ</t>
    </rPh>
    <phoneticPr fontId="2"/>
  </si>
  <si>
    <t>区広報紙などの活用</t>
    <rPh sb="0" eb="1">
      <t>ク</t>
    </rPh>
    <rPh sb="1" eb="4">
      <t>コウホウシ</t>
    </rPh>
    <rPh sb="7" eb="9">
      <t>カツヨウ</t>
    </rPh>
    <phoneticPr fontId="2"/>
  </si>
  <si>
    <t>計画書</t>
    <rPh sb="0" eb="3">
      <t>ケイカクショ</t>
    </rPh>
    <phoneticPr fontId="2"/>
  </si>
  <si>
    <t>報告書</t>
    <rPh sb="0" eb="3">
      <t>ホウコクショ</t>
    </rPh>
    <phoneticPr fontId="2"/>
  </si>
  <si>
    <t>福島区 地域活動協議会 補助金　事業</t>
    <rPh sb="0" eb="3">
      <t>フクシマク</t>
    </rPh>
    <rPh sb="4" eb="11">
      <t>チイキカツドウキョウギカイ</t>
    </rPh>
    <rPh sb="12" eb="15">
      <t>ホジョキン</t>
    </rPh>
    <rPh sb="16" eb="18">
      <t>ジギョウ</t>
    </rPh>
    <phoneticPr fontId="4"/>
  </si>
  <si>
    <t>人</t>
    <rPh sb="0" eb="1">
      <t>ニン</t>
    </rPh>
    <phoneticPr fontId="2"/>
  </si>
  <si>
    <t>時間</t>
    <rPh sb="0" eb="2">
      <t>ジカン</t>
    </rPh>
    <phoneticPr fontId="2"/>
  </si>
  <si>
    <t>チラシ</t>
    <phoneticPr fontId="2"/>
  </si>
  <si>
    <t>ポスター</t>
    <phoneticPr fontId="2"/>
  </si>
  <si>
    <t>ホームページ</t>
    <phoneticPr fontId="2"/>
  </si>
  <si>
    <t>Facebook・TwitterなどのＳＮＳ</t>
    <phoneticPr fontId="2"/>
  </si>
  <si>
    <t>事業名称</t>
    <phoneticPr fontId="15"/>
  </si>
  <si>
    <t>実施時期</t>
    <rPh sb="0" eb="2">
      <t>ジッシ</t>
    </rPh>
    <rPh sb="2" eb="4">
      <t>ジキ</t>
    </rPh>
    <phoneticPr fontId="2"/>
  </si>
  <si>
    <r>
      <t xml:space="preserve">運営・協力(予定)者
</t>
    </r>
    <r>
      <rPr>
        <u/>
        <sz val="9"/>
        <color theme="1"/>
        <rFont val="游ゴシック"/>
        <family val="3"/>
        <charset val="128"/>
      </rPr>
      <t>※延べ人数</t>
    </r>
    <rPh sb="0" eb="2">
      <t>ウンエイ</t>
    </rPh>
    <rPh sb="3" eb="5">
      <t>キョウリョク</t>
    </rPh>
    <rPh sb="6" eb="8">
      <t>ヨテイ</t>
    </rPh>
    <rPh sb="9" eb="10">
      <t>シャ</t>
    </rPh>
    <rPh sb="12" eb="13">
      <t>ノ</t>
    </rPh>
    <rPh sb="14" eb="16">
      <t>ニンズウ</t>
    </rPh>
    <phoneticPr fontId="2"/>
  </si>
  <si>
    <t>事務的経費</t>
  </si>
  <si>
    <t>歳末夜警</t>
  </si>
  <si>
    <t>地域高齢者活動拠点提供</t>
  </si>
  <si>
    <t>高齢者食事サービス</t>
  </si>
  <si>
    <t>盆踊り</t>
    <rPh sb="0" eb="2">
      <t>ボンオド</t>
    </rPh>
    <phoneticPr fontId="2"/>
  </si>
  <si>
    <t>令和</t>
    <rPh sb="0" eb="2">
      <t>レイワ</t>
    </rPh>
    <phoneticPr fontId="2"/>
  </si>
  <si>
    <t>収支予算書</t>
    <rPh sb="0" eb="2">
      <t>シュウシ</t>
    </rPh>
    <rPh sb="2" eb="5">
      <t>ヨサンショ</t>
    </rPh>
    <phoneticPr fontId="2"/>
  </si>
  <si>
    <t>収支決算書</t>
    <rPh sb="0" eb="2">
      <t>シュウシ</t>
    </rPh>
    <rPh sb="2" eb="5">
      <t>ケッサンショ</t>
    </rPh>
    <phoneticPr fontId="2"/>
  </si>
  <si>
    <t>組織の適正・円滑な運営</t>
    <phoneticPr fontId="2"/>
  </si>
  <si>
    <t>防災・防犯意識の向上</t>
    <phoneticPr fontId="2"/>
  </si>
  <si>
    <t>子ども・青少年の健全育成</t>
    <phoneticPr fontId="2"/>
  </si>
  <si>
    <t>地域福祉の推進</t>
    <phoneticPr fontId="2"/>
  </si>
  <si>
    <t>環境改善</t>
    <phoneticPr fontId="2"/>
  </si>
  <si>
    <t>地域の健康増進</t>
  </si>
  <si>
    <t>文化・スポーツの振興</t>
    <phoneticPr fontId="2"/>
  </si>
  <si>
    <t>地域経済の活性化</t>
    <phoneticPr fontId="2"/>
  </si>
  <si>
    <t>その他(　　　　　　　　　　　　　　　　　　)</t>
    <phoneticPr fontId="2"/>
  </si>
  <si>
    <t>事業効果及び検証内容</t>
    <rPh sb="0" eb="2">
      <t>ジギョウ</t>
    </rPh>
    <rPh sb="2" eb="4">
      <t>コウカ</t>
    </rPh>
    <rPh sb="4" eb="5">
      <t>オヨ</t>
    </rPh>
    <phoneticPr fontId="2"/>
  </si>
  <si>
    <t>補助対象</t>
    <phoneticPr fontId="5"/>
  </si>
  <si>
    <t>補助対象外</t>
    <phoneticPr fontId="5"/>
  </si>
  <si>
    <t>費目</t>
    <rPh sb="0" eb="2">
      <t>ヒモク</t>
    </rPh>
    <phoneticPr fontId="15"/>
  </si>
  <si>
    <t>報酬</t>
    <rPh sb="0" eb="2">
      <t>ホウシュウ</t>
    </rPh>
    <phoneticPr fontId="15"/>
  </si>
  <si>
    <t>報償費</t>
    <rPh sb="0" eb="3">
      <t>ホウショウヒ</t>
    </rPh>
    <phoneticPr fontId="15"/>
  </si>
  <si>
    <t>啓発物品等</t>
    <rPh sb="0" eb="2">
      <t>ケイハツ</t>
    </rPh>
    <rPh sb="2" eb="4">
      <t>ブッピン</t>
    </rPh>
    <rPh sb="4" eb="5">
      <t>トウ</t>
    </rPh>
    <phoneticPr fontId="15"/>
  </si>
  <si>
    <t>備品購入費</t>
    <rPh sb="0" eb="2">
      <t>ビヒン</t>
    </rPh>
    <rPh sb="2" eb="5">
      <t>コウニュウヒ</t>
    </rPh>
    <phoneticPr fontId="15"/>
  </si>
  <si>
    <t>委託料</t>
    <rPh sb="0" eb="3">
      <t>イタクリョウ</t>
    </rPh>
    <phoneticPr fontId="15"/>
  </si>
  <si>
    <t>その他経費</t>
    <rPh sb="2" eb="3">
      <t>タ</t>
    </rPh>
    <rPh sb="3" eb="5">
      <t>ケイヒ</t>
    </rPh>
    <phoneticPr fontId="15"/>
  </si>
  <si>
    <t>食糧費</t>
    <rPh sb="0" eb="3">
      <t>ショクリョウヒ</t>
    </rPh>
    <phoneticPr fontId="2"/>
  </si>
  <si>
    <t>/</t>
    <phoneticPr fontId="3"/>
  </si>
  <si>
    <t>リスト一覧</t>
    <rPh sb="3" eb="5">
      <t>イチラン</t>
    </rPh>
    <phoneticPr fontId="15"/>
  </si>
  <si>
    <t>合計金額</t>
    <rPh sb="0" eb="2">
      <t>ゴウケイ</t>
    </rPh>
    <rPh sb="2" eb="4">
      <t>キンガク</t>
    </rPh>
    <phoneticPr fontId="15"/>
  </si>
  <si>
    <t>事業番号</t>
    <rPh sb="0" eb="2">
      <t>ジギョウ</t>
    </rPh>
    <rPh sb="2" eb="4">
      <t>バンゴウ</t>
    </rPh>
    <phoneticPr fontId="15"/>
  </si>
  <si>
    <t>補助対象外</t>
    <rPh sb="0" eb="5">
      <t>ホジョタイショウガイ</t>
    </rPh>
    <phoneticPr fontId="15"/>
  </si>
  <si>
    <r>
      <rPr>
        <sz val="18"/>
        <color indexed="8"/>
        <rFont val="游ゴシック Medium"/>
        <family val="3"/>
        <charset val="128"/>
      </rPr>
      <t>福島区　地域活動協議会補助金事業　支出明細書</t>
    </r>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</si>
  <si>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合計(補助対象+補助対象外)</t>
    <rPh sb="0" eb="2">
      <t>ゴウケイ</t>
    </rPh>
    <rPh sb="3" eb="7">
      <t>ホジョタイショウ</t>
    </rPh>
    <rPh sb="8" eb="10">
      <t>ホジョ</t>
    </rPh>
    <rPh sb="10" eb="13">
      <t>タイショウガイ</t>
    </rPh>
    <phoneticPr fontId="1"/>
  </si>
  <si>
    <t>施設修繕費</t>
    <rPh sb="0" eb="2">
      <t>シセツ</t>
    </rPh>
    <rPh sb="2" eb="5">
      <t>シュウゼンヒ</t>
    </rPh>
    <phoneticPr fontId="15"/>
  </si>
  <si>
    <t>福島区　地域活動協議会補助金事業　支出明細書</t>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</si>
  <si>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事業の主な目的</t>
    <rPh sb="0" eb="2">
      <t>ジギョウ</t>
    </rPh>
    <rPh sb="3" eb="4">
      <t>オモ</t>
    </rPh>
    <rPh sb="5" eb="7">
      <t>モクテキ</t>
    </rPh>
    <phoneticPr fontId="2"/>
  </si>
  <si>
    <t>【事業報告書】検証結果</t>
    <phoneticPr fontId="2"/>
  </si>
  <si>
    <t>支出明細書の費目合計金額</t>
    <rPh sb="6" eb="8">
      <t>ヒモク</t>
    </rPh>
    <rPh sb="8" eb="10">
      <t>ゴウケイ</t>
    </rPh>
    <rPh sb="10" eb="12">
      <t>キンガク</t>
    </rPh>
    <phoneticPr fontId="1"/>
  </si>
  <si>
    <t>食糧費</t>
    <rPh sb="0" eb="3">
      <t>ショクリョウヒ</t>
    </rPh>
    <phoneticPr fontId="1"/>
  </si>
  <si>
    <t>福島区 地域活動協議会 補助金事業　</t>
    <rPh sb="0" eb="3">
      <t>フクシマク</t>
    </rPh>
    <rPh sb="4" eb="11">
      <t>チイキカツドウキョウギカイ</t>
    </rPh>
    <rPh sb="12" eb="15">
      <t>ホジョキン</t>
    </rPh>
    <rPh sb="15" eb="17">
      <t>ジギョウ</t>
    </rPh>
    <phoneticPr fontId="4"/>
  </si>
  <si>
    <r>
      <t xml:space="preserve">対象者・参加(予定)者
</t>
    </r>
    <r>
      <rPr>
        <u/>
        <sz val="9"/>
        <color theme="1"/>
        <rFont val="游ゴシック"/>
        <family val="3"/>
        <charset val="128"/>
      </rPr>
      <t>※延べ人数</t>
    </r>
    <rPh sb="0" eb="3">
      <t>タイショウシャ</t>
    </rPh>
    <phoneticPr fontId="2"/>
  </si>
  <si>
    <t>災害・防災</t>
    <rPh sb="0" eb="2">
      <t>サイガイ</t>
    </rPh>
    <rPh sb="3" eb="5">
      <t>ボウサイ</t>
    </rPh>
    <phoneticPr fontId="15"/>
  </si>
  <si>
    <t>もちつき大会</t>
    <rPh sb="4" eb="6">
      <t>タイカイ</t>
    </rPh>
    <phoneticPr fontId="2"/>
  </si>
  <si>
    <t>はぐくみネット</t>
    <phoneticPr fontId="15"/>
  </si>
  <si>
    <t>地域福祉ネットワーク</t>
    <rPh sb="0" eb="4">
      <t>チイキフクシ</t>
    </rPh>
    <phoneticPr fontId="15"/>
  </si>
  <si>
    <t>ふれあい喫茶</t>
    <phoneticPr fontId="8"/>
  </si>
  <si>
    <t>ふれあい祭り</t>
    <rPh sb="4" eb="5">
      <t>マツ</t>
    </rPh>
    <phoneticPr fontId="15"/>
  </si>
  <si>
    <t>学校体育施設開放事業</t>
    <rPh sb="0" eb="6">
      <t>ガッコウタイイクシセツ</t>
    </rPh>
    <rPh sb="6" eb="10">
      <t>カイホウジギョウ</t>
    </rPh>
    <phoneticPr fontId="15"/>
  </si>
  <si>
    <t>福島地区活動協議会</t>
    <rPh sb="0" eb="4">
      <t>フクシマチク</t>
    </rPh>
    <rPh sb="4" eb="9">
      <t>カツドウキョウギカイ</t>
    </rPh>
    <phoneticPr fontId="2"/>
  </si>
  <si>
    <t>4月～3月</t>
    <rPh sb="1" eb="2">
      <t>ガツ</t>
    </rPh>
    <rPh sb="4" eb="5">
      <t>ガツ</t>
    </rPh>
    <phoneticPr fontId="2"/>
  </si>
  <si>
    <t>福島コミュニティセンター</t>
    <rPh sb="0" eb="2">
      <t>フクシマ</t>
    </rPh>
    <phoneticPr fontId="2"/>
  </si>
  <si>
    <t>・地域高齢者の活動拠点となる場を提供する。
・百歳体操や映画鑑賞など、外出のきっかけになるとともにコミュニケーションを図る場にもなるような取組を企画・実施。
・新型コロナウイルス感染症への対策を徹底する。
・福島コミュニティセンター周辺の清掃活動を定期的に実施する。</t>
    <rPh sb="1" eb="6">
      <t>チイキコウレイシャ</t>
    </rPh>
    <rPh sb="7" eb="11">
      <t>カツドウキョテン</t>
    </rPh>
    <rPh sb="14" eb="15">
      <t>バ</t>
    </rPh>
    <rPh sb="16" eb="18">
      <t>テイキョウ</t>
    </rPh>
    <rPh sb="23" eb="27">
      <t>ヒャクサイタイソウ</t>
    </rPh>
    <rPh sb="28" eb="32">
      <t>エイガカンショウ</t>
    </rPh>
    <rPh sb="35" eb="37">
      <t>ガイシュツ</t>
    </rPh>
    <rPh sb="59" eb="60">
      <t>ハカ</t>
    </rPh>
    <rPh sb="61" eb="62">
      <t>バ</t>
    </rPh>
    <rPh sb="69" eb="71">
      <t>トリクミ</t>
    </rPh>
    <rPh sb="72" eb="74">
      <t>キカク</t>
    </rPh>
    <rPh sb="75" eb="77">
      <t>ジッシ</t>
    </rPh>
    <rPh sb="80" eb="82">
      <t>シンガタ</t>
    </rPh>
    <rPh sb="89" eb="92">
      <t>カンセンショウ</t>
    </rPh>
    <rPh sb="94" eb="96">
      <t>タイサク</t>
    </rPh>
    <rPh sb="97" eb="99">
      <t>テッテイ</t>
    </rPh>
    <rPh sb="104" eb="106">
      <t>フクシマ</t>
    </rPh>
    <rPh sb="116" eb="118">
      <t>シュウヘン</t>
    </rPh>
    <rPh sb="119" eb="123">
      <t>セイソウカツドウ</t>
    </rPh>
    <rPh sb="124" eb="127">
      <t>テイキテキ</t>
    </rPh>
    <rPh sb="128" eb="130">
      <t>ジッシ</t>
    </rPh>
    <phoneticPr fontId="2"/>
  </si>
  <si>
    <t>その他（地域から活動参加者を声かけして募集する）</t>
    <rPh sb="2" eb="3">
      <t>タ</t>
    </rPh>
    <rPh sb="4" eb="6">
      <t>チイキ</t>
    </rPh>
    <rPh sb="8" eb="13">
      <t>カツドウサンカシャ</t>
    </rPh>
    <rPh sb="14" eb="15">
      <t>コエ</t>
    </rPh>
    <rPh sb="19" eb="21">
      <t>ボシュウ</t>
    </rPh>
    <phoneticPr fontId="2"/>
  </si>
  <si>
    <t>【事業計画書】効果・検証方法
・事業を通じて高齢者の利用と参加が更に広がることで地域が元気になる。
・目標：新型コロナウイルス感染症への対策を含め衛生面への配慮を十分に行い、年度予定の事業やレクリエーションの７割以上実施する。</t>
    <rPh sb="16" eb="22">
      <t>ジギョウ</t>
    </rPh>
    <rPh sb="22" eb="25">
      <t>コウレイシャ</t>
    </rPh>
    <rPh sb="26" eb="28">
      <t>リヨウ</t>
    </rPh>
    <rPh sb="29" eb="31">
      <t>サンカ</t>
    </rPh>
    <rPh sb="32" eb="33">
      <t>サラ</t>
    </rPh>
    <rPh sb="34" eb="35">
      <t>ヒロ</t>
    </rPh>
    <rPh sb="40" eb="42">
      <t>チイキ</t>
    </rPh>
    <rPh sb="43" eb="45">
      <t>ゲンキ</t>
    </rPh>
    <rPh sb="51" eb="53">
      <t>モクヒョウ</t>
    </rPh>
    <rPh sb="54" eb="56">
      <t>シンガタ</t>
    </rPh>
    <rPh sb="63" eb="66">
      <t>カンセンショウ</t>
    </rPh>
    <rPh sb="68" eb="70">
      <t>タイサク</t>
    </rPh>
    <rPh sb="71" eb="72">
      <t>フク</t>
    </rPh>
    <rPh sb="73" eb="76">
      <t>エイセイメン</t>
    </rPh>
    <rPh sb="78" eb="80">
      <t>ハイリョ</t>
    </rPh>
    <rPh sb="81" eb="83">
      <t>ジュウブン</t>
    </rPh>
    <rPh sb="84" eb="85">
      <t>オコナ</t>
    </rPh>
    <rPh sb="87" eb="91">
      <t>ネンドヨテイ</t>
    </rPh>
    <rPh sb="92" eb="94">
      <t>ジギョウ</t>
    </rPh>
    <rPh sb="105" eb="106">
      <t>ワリ</t>
    </rPh>
    <rPh sb="106" eb="108">
      <t>イジョウ</t>
    </rPh>
    <rPh sb="108" eb="110">
      <t>ジッシ</t>
    </rPh>
    <phoneticPr fontId="2"/>
  </si>
  <si>
    <t>電気・ガス・水道使用量</t>
    <rPh sb="0" eb="2">
      <t>デンキ</t>
    </rPh>
    <rPh sb="6" eb="8">
      <t>スイドウ</t>
    </rPh>
    <rPh sb="8" eb="11">
      <t>シヨウリョウ</t>
    </rPh>
    <phoneticPr fontId="5"/>
  </si>
  <si>
    <t>福島コミュニティセンター内装の補修</t>
    <rPh sb="0" eb="2">
      <t>フクシマ</t>
    </rPh>
    <rPh sb="12" eb="14">
      <t>ナイソウ</t>
    </rPh>
    <rPh sb="15" eb="17">
      <t>ホシュウ</t>
    </rPh>
    <phoneticPr fontId="5"/>
  </si>
  <si>
    <t>AED年間リース代</t>
    <rPh sb="3" eb="5">
      <t>ネンカン</t>
    </rPh>
    <rPh sb="8" eb="9">
      <t>ダイ</t>
    </rPh>
    <phoneticPr fontId="5"/>
  </si>
  <si>
    <t>座布団カバークリーニング代</t>
    <rPh sb="0" eb="3">
      <t>ザブトン</t>
    </rPh>
    <rPh sb="12" eb="13">
      <t>ダイ</t>
    </rPh>
    <phoneticPr fontId="5"/>
  </si>
  <si>
    <t>トイレットペーパー・蛍光灯　他</t>
    <rPh sb="10" eb="13">
      <t>ケイコウトウ</t>
    </rPh>
    <rPh sb="14" eb="15">
      <t>ホカ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</si>
</sst>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 "/>
    <numFmt numFmtId="179" formatCode="0_);[Red]\(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游ゴシック"/>
      <family val="3"/>
      <charset val="128"/>
    </font>
    <font>
      <sz val="18"/>
      <color theme="1"/>
      <name val="游ゴシック"/>
      <family val="3"/>
      <charset val="128"/>
    </font>
    <font>
      <sz val="14"/>
      <color theme="1"/>
      <name val="游ゴシック"/>
      <family val="3"/>
      <charset val="128"/>
    </font>
    <font>
      <sz val="12"/>
      <color theme="1"/>
      <name val="游ゴシック"/>
      <family val="3"/>
      <charset val="128"/>
    </font>
    <font>
      <sz val="10"/>
      <color theme="1"/>
      <name val="游ゴシック"/>
      <family val="3"/>
      <charset val="128"/>
    </font>
    <font>
      <b/>
      <sz val="18"/>
      <color theme="1"/>
      <name val="游ゴシック"/>
      <family val="3"/>
      <charset val="128"/>
    </font>
    <font>
      <sz val="6"/>
      <name val="ＭＳ Ｐゴシック"/>
      <family val="3"/>
      <charset val="128"/>
      <scheme val="minor"/>
    </font>
    <font>
      <u/>
      <sz val="9"/>
      <color theme="1"/>
      <name val="游ゴシック"/>
      <family val="3"/>
      <charset val="128"/>
    </font>
    <font>
      <sz val="8"/>
      <color theme="1"/>
      <name val="游ゴシック"/>
      <family val="3"/>
      <charset val="128"/>
    </font>
    <font>
      <sz val="18"/>
      <color theme="1"/>
      <name val="游ゴシック Medium"/>
      <family val="3"/>
      <charset val="128"/>
    </font>
    <font>
      <sz val="18"/>
      <color indexed="8"/>
      <name val="游ゴシック Medium"/>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251">
    <xf numFmtId="0" fontId="0" fillId="0" borderId="0" xfId="0">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horizontal="left" vertical="center"/>
    </xf>
    <xf numFmtId="0" fontId="13" fillId="0" borderId="11" xfId="0" applyFont="1" applyBorder="1" applyAlignment="1">
      <alignment vertical="center"/>
    </xf>
    <xf numFmtId="0" fontId="13" fillId="0" borderId="9"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8" xfId="0" applyFont="1" applyBorder="1" applyAlignment="1">
      <alignment vertical="center"/>
    </xf>
    <xf numFmtId="0" fontId="9" fillId="0" borderId="0" xfId="0" applyFont="1" applyFill="1" applyBorder="1" applyAlignment="1">
      <alignment vertical="center"/>
    </xf>
    <xf numFmtId="0" fontId="9" fillId="0" borderId="0" xfId="0" applyFont="1" applyBorder="1">
      <alignment vertical="center"/>
    </xf>
    <xf numFmtId="0" fontId="14" fillId="0" borderId="0" xfId="0" applyFont="1" applyAlignment="1">
      <alignment vertical="center"/>
    </xf>
    <xf numFmtId="0" fontId="13" fillId="0" borderId="0" xfId="0" applyFont="1" applyAlignment="1">
      <alignment horizontal="right"/>
    </xf>
    <xf numFmtId="0" fontId="12" fillId="0" borderId="0" xfId="0" applyFont="1">
      <alignment vertical="center"/>
    </xf>
    <xf numFmtId="0" fontId="12" fillId="0" borderId="0" xfId="0" applyFont="1" applyBorder="1" applyAlignment="1">
      <alignment vertical="center"/>
    </xf>
    <xf numFmtId="0" fontId="0" fillId="0" borderId="32" xfId="0" applyBorder="1" applyAlignment="1">
      <alignment horizontal="center" vertical="center"/>
    </xf>
    <xf numFmtId="0" fontId="9" fillId="0" borderId="16" xfId="0" applyFont="1" applyFill="1" applyBorder="1" applyAlignment="1">
      <alignment horizontal="center" vertical="center"/>
    </xf>
    <xf numFmtId="0" fontId="13" fillId="0" borderId="2" xfId="0" applyFont="1" applyBorder="1" applyAlignment="1">
      <alignment horizontal="left" vertical="center"/>
    </xf>
    <xf numFmtId="0" fontId="6" fillId="0" borderId="0" xfId="0" applyFont="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6" fillId="0" borderId="0" xfId="0" applyFont="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vertical="center"/>
    </xf>
    <xf numFmtId="0" fontId="6" fillId="0" borderId="0" xfId="0" applyFont="1" applyAlignment="1">
      <alignment horizontal="center" vertical="center"/>
    </xf>
    <xf numFmtId="0" fontId="9" fillId="2" borderId="0" xfId="0" applyFont="1" applyFill="1" applyBorder="1" applyAlignment="1">
      <alignment vertical="center" wrapText="1"/>
    </xf>
    <xf numFmtId="0" fontId="0" fillId="0" borderId="38" xfId="0" applyBorder="1">
      <alignment vertical="center"/>
    </xf>
    <xf numFmtId="178" fontId="0" fillId="0" borderId="0" xfId="0" applyNumberFormat="1">
      <alignment vertical="center"/>
    </xf>
    <xf numFmtId="179" fontId="0" fillId="0" borderId="45" xfId="0" applyNumberFormat="1" applyBorder="1">
      <alignment vertical="center"/>
    </xf>
    <xf numFmtId="179" fontId="0" fillId="0" borderId="34" xfId="0" applyNumberFormat="1" applyBorder="1">
      <alignment vertical="center"/>
    </xf>
    <xf numFmtId="0" fontId="6" fillId="0" borderId="0" xfId="0" applyFont="1" applyAlignment="1">
      <alignment horizontal="center" vertical="center"/>
    </xf>
    <xf numFmtId="0" fontId="9" fillId="0" borderId="21" xfId="0" applyFont="1" applyBorder="1" applyAlignment="1">
      <alignment vertical="center"/>
    </xf>
    <xf numFmtId="178" fontId="13" fillId="0" borderId="5" xfId="0" applyNumberFormat="1" applyFont="1" applyBorder="1" applyAlignment="1">
      <alignment vertical="center" shrinkToFit="1"/>
    </xf>
    <xf numFmtId="49" fontId="13" fillId="0" borderId="16" xfId="0" applyNumberFormat="1" applyFont="1" applyBorder="1" applyAlignment="1">
      <alignment horizontal="center" vertical="center" shrinkToFit="1"/>
    </xf>
    <xf numFmtId="0" fontId="13" fillId="0" borderId="13" xfId="0" applyNumberFormat="1" applyFont="1" applyBorder="1" applyAlignment="1">
      <alignment vertical="center" shrinkToFit="1"/>
    </xf>
    <xf numFmtId="178" fontId="13" fillId="0" borderId="13" xfId="0" applyNumberFormat="1" applyFont="1" applyBorder="1" applyAlignment="1">
      <alignment vertical="center" shrinkToFit="1"/>
    </xf>
    <xf numFmtId="49" fontId="13" fillId="0" borderId="5" xfId="0" applyNumberFormat="1" applyFont="1" applyBorder="1" applyAlignment="1">
      <alignment vertical="center" shrinkToFit="1"/>
    </xf>
    <xf numFmtId="49" fontId="13" fillId="0" borderId="13" xfId="0" applyNumberFormat="1" applyFont="1" applyBorder="1" applyAlignment="1">
      <alignment vertical="center" shrinkToFit="1"/>
    </xf>
    <xf numFmtId="0" fontId="9" fillId="0" borderId="32" xfId="0" applyFont="1" applyBorder="1" applyAlignment="1">
      <alignment horizontal="center" vertical="center"/>
    </xf>
    <xf numFmtId="0" fontId="9" fillId="0" borderId="45" xfId="0" applyFont="1" applyBorder="1">
      <alignment vertical="center"/>
    </xf>
    <xf numFmtId="0" fontId="9" fillId="0" borderId="34" xfId="0" applyFont="1" applyBorder="1">
      <alignment vertical="center"/>
    </xf>
    <xf numFmtId="0" fontId="9" fillId="0" borderId="38" xfId="0" applyFont="1" applyFill="1" applyBorder="1">
      <alignment vertical="center"/>
    </xf>
    <xf numFmtId="0" fontId="9" fillId="0" borderId="38" xfId="0" applyFont="1" applyBorder="1">
      <alignment vertical="center"/>
    </xf>
    <xf numFmtId="0" fontId="9" fillId="0" borderId="34" xfId="0" applyFont="1" applyFill="1" applyBorder="1">
      <alignmen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13" fillId="0" borderId="2" xfId="0" applyFont="1" applyBorder="1" applyAlignment="1">
      <alignment horizontal="left" vertical="center"/>
    </xf>
    <xf numFmtId="0" fontId="11" fillId="0" borderId="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2" fillId="0" borderId="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3" xfId="0" applyFont="1" applyFill="1" applyBorder="1" applyAlignment="1">
      <alignment horizontal="left" vertical="center"/>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6" xfId="0" applyFont="1" applyFill="1" applyBorder="1" applyAlignment="1">
      <alignment vertical="center"/>
    </xf>
    <xf numFmtId="0" fontId="9" fillId="2" borderId="7" xfId="0" applyFont="1" applyFill="1" applyBorder="1" applyAlignment="1">
      <alignment vertical="center"/>
    </xf>
    <xf numFmtId="0" fontId="9" fillId="2" borderId="0" xfId="0" applyFont="1" applyFill="1" applyBorder="1" applyAlignment="1">
      <alignment vertical="center"/>
    </xf>
    <xf numFmtId="0" fontId="9" fillId="2" borderId="9" xfId="0" applyFont="1" applyFill="1" applyBorder="1" applyAlignment="1">
      <alignment vertical="center"/>
    </xf>
    <xf numFmtId="0" fontId="9" fillId="2" borderId="2" xfId="0" applyFont="1" applyFill="1" applyBorder="1" applyAlignment="1">
      <alignment vertical="center"/>
    </xf>
    <xf numFmtId="0" fontId="9" fillId="2" borderId="13" xfId="0" applyFont="1" applyFill="1" applyBorder="1" applyAlignment="1">
      <alignment vertical="center"/>
    </xf>
    <xf numFmtId="0" fontId="9" fillId="2" borderId="16" xfId="0" applyFont="1" applyFill="1" applyBorder="1" applyAlignment="1">
      <alignment vertical="center" wrapText="1"/>
    </xf>
    <xf numFmtId="177" fontId="9" fillId="0" borderId="16" xfId="0" applyNumberFormat="1" applyFont="1" applyFill="1" applyBorder="1" applyAlignment="1">
      <alignment horizontal="center" vertical="center"/>
    </xf>
    <xf numFmtId="177" fontId="9" fillId="0" borderId="13"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0" borderId="7" xfId="0" applyFont="1" applyBorder="1" applyAlignment="1">
      <alignment horizontal="left" vertical="center" shrinkToFit="1"/>
    </xf>
    <xf numFmtId="0" fontId="9" fillId="0" borderId="42"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44"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18" fillId="0" borderId="0" xfId="0" applyFont="1" applyAlignment="1">
      <alignment horizontal="right" vertical="center"/>
    </xf>
    <xf numFmtId="0" fontId="18" fillId="0" borderId="0" xfId="0" applyFont="1" applyAlignment="1">
      <alignment horizontal="left" vertical="center"/>
    </xf>
    <xf numFmtId="177" fontId="11" fillId="0" borderId="5" xfId="0" applyNumberFormat="1" applyFont="1" applyFill="1" applyBorder="1" applyAlignment="1">
      <alignment horizontal="center" vertical="center"/>
    </xf>
    <xf numFmtId="177" fontId="11" fillId="0" borderId="16"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7" xfId="0" applyFont="1" applyBorder="1" applyAlignment="1">
      <alignment horizontal="center" vertical="center" shrinkToFi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50"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49" xfId="0" applyFont="1" applyBorder="1" applyAlignment="1">
      <alignment horizontal="center" vertical="center" textRotation="255" shrinkToFit="1"/>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Border="1" applyAlignment="1">
      <alignment horizontal="center" vertical="center" wrapText="1"/>
    </xf>
    <xf numFmtId="176" fontId="9" fillId="0" borderId="0" xfId="0" applyNumberFormat="1" applyFont="1" applyFill="1" applyBorder="1" applyAlignment="1">
      <alignment vertical="center"/>
    </xf>
    <xf numFmtId="0" fontId="9" fillId="2" borderId="12"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3" fontId="9" fillId="0" borderId="12" xfId="0" applyNumberFormat="1" applyFont="1" applyBorder="1" applyAlignment="1">
      <alignment horizontal="right" vertical="center"/>
    </xf>
    <xf numFmtId="3" fontId="9" fillId="0" borderId="14" xfId="0" applyNumberFormat="1" applyFont="1" applyBorder="1" applyAlignment="1">
      <alignment horizontal="right" vertical="center"/>
    </xf>
    <xf numFmtId="3" fontId="9" fillId="0" borderId="15"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21" xfId="0" applyNumberFormat="1" applyFont="1" applyBorder="1" applyAlignment="1">
      <alignment horizontal="right" vertical="center"/>
    </xf>
    <xf numFmtId="3" fontId="9" fillId="0" borderId="22" xfId="0" applyNumberFormat="1" applyFont="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76" fontId="9" fillId="0" borderId="0" xfId="0" applyNumberFormat="1" applyFont="1" applyFill="1" applyBorder="1" applyAlignment="1">
      <alignment horizontal="center" vertical="center"/>
    </xf>
    <xf numFmtId="176" fontId="9" fillId="2" borderId="0" xfId="0" applyNumberFormat="1" applyFont="1" applyFill="1" applyBorder="1" applyAlignment="1">
      <alignment horizontal="center" vertical="center"/>
    </xf>
    <xf numFmtId="0" fontId="11" fillId="0" borderId="0" xfId="0" applyFont="1" applyBorder="1" applyAlignment="1">
      <alignment horizontal="center" vertical="center" wrapText="1"/>
    </xf>
    <xf numFmtId="0" fontId="9" fillId="0" borderId="5" xfId="0" applyFont="1" applyBorder="1" applyAlignment="1">
      <alignment horizontal="left"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3" fontId="9" fillId="0" borderId="5" xfId="0" applyNumberFormat="1" applyFont="1" applyFill="1" applyBorder="1" applyAlignment="1">
      <alignment horizontal="right" vertical="center"/>
    </xf>
    <xf numFmtId="3" fontId="9" fillId="0" borderId="16" xfId="0" applyNumberFormat="1" applyFont="1" applyFill="1" applyBorder="1" applyAlignment="1">
      <alignment horizontal="right" vertical="center"/>
    </xf>
    <xf numFmtId="3" fontId="9" fillId="0" borderId="13" xfId="0" applyNumberFormat="1" applyFont="1" applyFill="1" applyBorder="1" applyAlignment="1">
      <alignment horizontal="righ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49" xfId="0" applyFont="1" applyBorder="1" applyAlignment="1">
      <alignment horizontal="center" vertical="center" textRotation="255"/>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3" fontId="9" fillId="0" borderId="5" xfId="0" applyNumberFormat="1" applyFont="1" applyBorder="1" applyAlignment="1">
      <alignment horizontal="right" vertical="center"/>
    </xf>
    <xf numFmtId="3" fontId="9" fillId="0" borderId="16" xfId="0" applyNumberFormat="1" applyFont="1" applyBorder="1" applyAlignment="1">
      <alignment horizontal="right" vertical="center"/>
    </xf>
    <xf numFmtId="3" fontId="9" fillId="0" borderId="13"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19" xfId="0" applyNumberFormat="1" applyFont="1" applyBorder="1" applyAlignment="1">
      <alignment horizontal="right" vertical="center"/>
    </xf>
    <xf numFmtId="3" fontId="9" fillId="0" borderId="20" xfId="0" applyNumberFormat="1" applyFont="1" applyFill="1" applyBorder="1" applyAlignment="1">
      <alignment horizontal="right" vertical="center"/>
    </xf>
    <xf numFmtId="3" fontId="9" fillId="0" borderId="21" xfId="0" applyNumberFormat="1" applyFont="1" applyFill="1" applyBorder="1" applyAlignment="1">
      <alignment horizontal="right" vertical="center"/>
    </xf>
    <xf numFmtId="3" fontId="9" fillId="0" borderId="22" xfId="0" applyNumberFormat="1" applyFont="1" applyFill="1" applyBorder="1" applyAlignment="1">
      <alignment horizontal="right" vertical="center"/>
    </xf>
    <xf numFmtId="0" fontId="9" fillId="2" borderId="13" xfId="0"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176" fontId="9" fillId="0" borderId="17"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2"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3" fontId="13" fillId="0" borderId="5" xfId="0" applyNumberFormat="1" applyFont="1" applyBorder="1" applyAlignment="1">
      <alignment horizontal="right" vertical="center"/>
    </xf>
    <xf numFmtId="3" fontId="13" fillId="0" borderId="16" xfId="0" applyNumberFormat="1" applyFont="1" applyBorder="1" applyAlignment="1">
      <alignment horizontal="right" vertical="center"/>
    </xf>
    <xf numFmtId="3" fontId="13" fillId="0" borderId="13" xfId="0" applyNumberFormat="1" applyFont="1" applyBorder="1" applyAlignment="1">
      <alignment horizontal="right"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16" xfId="0" applyFont="1" applyBorder="1" applyAlignment="1">
      <alignment vertical="center"/>
    </xf>
    <xf numFmtId="0" fontId="13" fillId="0" borderId="13" xfId="0" applyFont="1" applyBorder="1" applyAlignment="1">
      <alignmen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3" fontId="13" fillId="0" borderId="20" xfId="0" applyNumberFormat="1" applyFont="1" applyBorder="1" applyAlignment="1">
      <alignment horizontal="right" vertical="center"/>
    </xf>
    <xf numFmtId="3" fontId="13" fillId="0" borderId="21" xfId="0" applyNumberFormat="1" applyFont="1" applyBorder="1" applyAlignment="1">
      <alignment horizontal="right" vertical="center"/>
    </xf>
    <xf numFmtId="3" fontId="13" fillId="0" borderId="22" xfId="0" applyNumberFormat="1" applyFont="1" applyBorder="1" applyAlignment="1">
      <alignment horizontal="right" vertical="center"/>
    </xf>
    <xf numFmtId="0" fontId="13" fillId="0" borderId="16" xfId="0" applyFont="1" applyBorder="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2" borderId="5" xfId="0" applyFont="1" applyFill="1" applyBorder="1" applyAlignment="1">
      <alignment horizontal="center" vertical="center"/>
    </xf>
    <xf numFmtId="0" fontId="17" fillId="2" borderId="13" xfId="0" applyFont="1" applyFill="1" applyBorder="1" applyAlignment="1">
      <alignment horizontal="center" vertical="center"/>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10"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Border="1" applyAlignment="1">
      <alignment horizontal="left" vertical="top" wrapText="1"/>
    </xf>
    <xf numFmtId="0" fontId="13" fillId="0" borderId="11"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38" fontId="11" fillId="0" borderId="5" xfId="2" applyFont="1" applyFill="1" applyBorder="1" applyAlignment="1">
      <alignment horizontal="center" vertical="center"/>
    </xf>
    <xf numFmtId="38" fontId="11" fillId="0" borderId="16" xfId="2" applyFont="1" applyFill="1" applyBorder="1" applyAlignment="1">
      <alignment horizontal="center" vertical="center"/>
    </xf>
  </cellXfs>
  <cellStyles count="3">
    <cellStyle name="桁区切り" xfId="2" builtinId="6"/>
    <cellStyle name="標準" xfId="0" builtinId="0"/>
    <cellStyle name="標準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19050</xdr:colOff>
          <xdr:row>19</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16</xdr:col>
          <xdr:colOff>19050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19</xdr:row>
          <xdr:rowOff>0</xdr:rowOff>
        </xdr:from>
        <xdr:to>
          <xdr:col>16</xdr:col>
          <xdr:colOff>19050</xdr:colOff>
          <xdr:row>20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314325</xdr:rowOff>
        </xdr:from>
        <xdr:to>
          <xdr:col>10</xdr:col>
          <xdr:colOff>19050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314325</xdr:rowOff>
        </xdr:from>
        <xdr:to>
          <xdr:col>10</xdr:col>
          <xdr:colOff>9525</xdr:colOff>
          <xdr:row>21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0</xdr:rowOff>
        </xdr:from>
        <xdr:to>
          <xdr:col>22</xdr:col>
          <xdr:colOff>9525</xdr:colOff>
          <xdr:row>19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10</xdr:col>
          <xdr:colOff>9525</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9525</xdr:colOff>
          <xdr:row>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9525</xdr:colOff>
          <xdr:row>8</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0</xdr:rowOff>
        </xdr:from>
        <xdr:to>
          <xdr:col>10</xdr:col>
          <xdr:colOff>9525</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17</xdr:col>
          <xdr:colOff>9525</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9525</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0</xdr:rowOff>
        </xdr:from>
        <xdr:to>
          <xdr:col>10</xdr:col>
          <xdr:colOff>9525</xdr:colOff>
          <xdr:row>11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17</xdr:col>
          <xdr:colOff>9525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9525</xdr:colOff>
          <xdr:row>12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9978;&#31119;&#23798;&#12467;&#12511;&#12517;&#12491;&#12486;&#12451;&#12540;\&#12473;&#12509;&#36914;\28&#20107;&#26989;&#21029;&#35336;&#30011;&#12539;&#20104;&#31639;&#26360;&#65288;&#12473;&#12509;&#369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計画書（スポ進）"/>
      <sheetName val="別紙１－１ (記載例)"/>
      <sheetName val="改28予算書（スポ進）1"/>
      <sheetName val="別紙２－１ (記載例)"/>
      <sheetName val="ドロップダウン"/>
      <sheetName val="Sheet1"/>
      <sheetName val="ドロップダウンリスト"/>
    </sheetNames>
    <sheetDataSet>
      <sheetData sheetId="0" refreshError="1"/>
      <sheetData sheetId="1" refreshError="1"/>
      <sheetData sheetId="2" refreshError="1"/>
      <sheetData sheetId="3" refreshError="1"/>
      <sheetData sheetId="4">
        <row r="8">
          <cell r="J8" t="str">
            <v>報酬</v>
          </cell>
        </row>
        <row r="9">
          <cell r="J9" t="str">
            <v>報償費</v>
          </cell>
        </row>
        <row r="10">
          <cell r="J10" t="str">
            <v>旅費交通費</v>
          </cell>
        </row>
        <row r="11">
          <cell r="J11" t="str">
            <v>消耗品費</v>
          </cell>
        </row>
        <row r="12">
          <cell r="J12" t="str">
            <v>燃料費</v>
          </cell>
        </row>
        <row r="13">
          <cell r="J13" t="str">
            <v>食糧費</v>
          </cell>
        </row>
        <row r="14">
          <cell r="J14" t="str">
            <v>印刷製本費</v>
          </cell>
        </row>
        <row r="15">
          <cell r="J15" t="str">
            <v>光熱水費</v>
          </cell>
        </row>
        <row r="16">
          <cell r="J16" t="str">
            <v>備品購入費</v>
          </cell>
        </row>
        <row r="17">
          <cell r="J17" t="str">
            <v>備品修繕料</v>
          </cell>
        </row>
        <row r="18">
          <cell r="J18" t="str">
            <v>役務費</v>
          </cell>
        </row>
        <row r="19">
          <cell r="J19" t="str">
            <v>委託料</v>
          </cell>
        </row>
        <row r="20">
          <cell r="J20" t="str">
            <v>使用料及び賃借料</v>
          </cell>
        </row>
        <row r="21">
          <cell r="J21" t="str">
            <v>図書購入費</v>
          </cell>
        </row>
        <row r="22">
          <cell r="J22" t="str">
            <v>分担金</v>
          </cell>
        </row>
        <row r="23">
          <cell r="J23" t="str">
            <v>会費</v>
          </cell>
        </row>
        <row r="24">
          <cell r="J24" t="str">
            <v>公課費</v>
          </cell>
        </row>
        <row r="25">
          <cell r="J25"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140"/>
  <sheetViews>
    <sheetView view="pageBreakPreview" topLeftCell="A19" zoomScale="115" zoomScaleNormal="100" zoomScaleSheetLayoutView="115" workbookViewId="0">
      <selection activeCell="I22" sqref="I22:AD26"/>
    </sheetView>
  </sheetViews>
  <sheetFormatPr defaultRowHeight="18.75" x14ac:dyDescent="0.15"/>
  <cols>
    <col min="1" max="30" width="3" style="7" customWidth="1"/>
    <col min="31" max="31" width="3.125" style="7" customWidth="1"/>
    <col min="32" max="37" width="3.25" style="7" customWidth="1"/>
    <col min="38" max="16384" width="9" style="19"/>
  </cols>
  <sheetData>
    <row r="1" spans="1:32" s="4" customFormat="1" x14ac:dyDescent="0.15">
      <c r="V1" s="5"/>
      <c r="W1" s="5"/>
      <c r="X1" s="5"/>
      <c r="Y1" s="5"/>
      <c r="Z1" s="5"/>
      <c r="AA1" s="5"/>
      <c r="AB1" s="5"/>
      <c r="AC1" s="5"/>
      <c r="AD1" s="5" t="s">
        <v>24</v>
      </c>
      <c r="AE1" s="5"/>
    </row>
    <row r="2" spans="1:32" s="7" customFormat="1" ht="24.95" customHeight="1" x14ac:dyDescent="0.15">
      <c r="A2" s="104" t="s">
        <v>32</v>
      </c>
      <c r="B2" s="104"/>
      <c r="C2" s="104"/>
      <c r="D2" s="104"/>
      <c r="E2" s="104"/>
      <c r="F2" s="104"/>
      <c r="G2" s="104"/>
      <c r="H2" s="104"/>
      <c r="I2" s="104"/>
      <c r="J2" s="104"/>
      <c r="K2" s="104"/>
      <c r="L2" s="104"/>
      <c r="M2" s="104"/>
      <c r="N2" s="104"/>
      <c r="O2" s="104"/>
      <c r="P2" s="104"/>
      <c r="Q2" s="104"/>
      <c r="R2" s="104"/>
      <c r="S2" s="104"/>
      <c r="T2" s="104"/>
      <c r="U2" s="104"/>
      <c r="V2" s="105" t="s">
        <v>30</v>
      </c>
      <c r="W2" s="105"/>
      <c r="X2" s="105"/>
      <c r="Y2" s="105"/>
      <c r="Z2" s="20"/>
      <c r="AA2" s="20"/>
      <c r="AB2" s="20"/>
      <c r="AC2" s="6"/>
      <c r="AF2" s="7" t="s">
        <v>30</v>
      </c>
    </row>
    <row r="3" spans="1:32" s="7" customFormat="1" ht="12.75" customHeight="1" x14ac:dyDescent="0.15">
      <c r="AF3" s="7" t="s">
        <v>31</v>
      </c>
    </row>
    <row r="4" spans="1:32" s="7" customFormat="1" ht="37.5" customHeight="1" x14ac:dyDescent="0.15">
      <c r="A4" s="71" t="s">
        <v>10</v>
      </c>
      <c r="B4" s="72"/>
      <c r="C4" s="72"/>
      <c r="D4" s="73"/>
      <c r="E4" s="74" t="s">
        <v>47</v>
      </c>
      <c r="F4" s="75"/>
      <c r="G4" s="75">
        <v>3</v>
      </c>
      <c r="H4" s="76"/>
      <c r="I4" s="71" t="s">
        <v>11</v>
      </c>
      <c r="J4" s="72"/>
      <c r="K4" s="72"/>
      <c r="L4" s="72"/>
      <c r="M4" s="72"/>
      <c r="N4" s="72"/>
      <c r="O4" s="73"/>
      <c r="P4" s="68" t="s">
        <v>92</v>
      </c>
      <c r="Q4" s="69"/>
      <c r="R4" s="69"/>
      <c r="S4" s="69"/>
      <c r="T4" s="69"/>
      <c r="U4" s="69"/>
      <c r="V4" s="69"/>
      <c r="W4" s="69"/>
      <c r="X4" s="69"/>
      <c r="Y4" s="69"/>
      <c r="Z4" s="69"/>
      <c r="AA4" s="69"/>
      <c r="AB4" s="69"/>
      <c r="AC4" s="69"/>
      <c r="AD4" s="70"/>
    </row>
    <row r="5" spans="1:32" s="7" customFormat="1" ht="37.5" customHeight="1" x14ac:dyDescent="0.15">
      <c r="A5" s="71" t="s">
        <v>12</v>
      </c>
      <c r="B5" s="72"/>
      <c r="C5" s="72"/>
      <c r="D5" s="73"/>
      <c r="E5" s="74">
        <v>5</v>
      </c>
      <c r="F5" s="75"/>
      <c r="G5" s="75"/>
      <c r="H5" s="76"/>
      <c r="I5" s="71" t="s">
        <v>13</v>
      </c>
      <c r="J5" s="72"/>
      <c r="K5" s="72"/>
      <c r="L5" s="72"/>
      <c r="M5" s="72"/>
      <c r="N5" s="72"/>
      <c r="O5" s="73"/>
      <c r="P5" s="68" t="str">
        <f>VLOOKUP(E5,リスト!A3:B23,2,FALSE)</f>
        <v>地域高齢者活動拠点提供</v>
      </c>
      <c r="Q5" s="69"/>
      <c r="R5" s="69"/>
      <c r="S5" s="69"/>
      <c r="T5" s="69"/>
      <c r="U5" s="69"/>
      <c r="V5" s="69"/>
      <c r="W5" s="69"/>
      <c r="X5" s="69"/>
      <c r="Y5" s="69"/>
      <c r="Z5" s="69"/>
      <c r="AA5" s="69"/>
      <c r="AB5" s="69"/>
      <c r="AC5" s="69"/>
      <c r="AD5" s="70"/>
    </row>
    <row r="6" spans="1:32" s="11" customFormat="1" ht="20.100000000000001"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2" s="7" customFormat="1" ht="38.1" customHeight="1" x14ac:dyDescent="0.15">
      <c r="A7" s="80" t="s">
        <v>40</v>
      </c>
      <c r="B7" s="81"/>
      <c r="C7" s="81"/>
      <c r="D7" s="81"/>
      <c r="E7" s="81"/>
      <c r="F7" s="81"/>
      <c r="G7" s="81"/>
      <c r="H7" s="82"/>
      <c r="I7" s="116" t="s">
        <v>93</v>
      </c>
      <c r="J7" s="117"/>
      <c r="K7" s="117"/>
      <c r="L7" s="117"/>
      <c r="M7" s="117"/>
      <c r="N7" s="117"/>
      <c r="O7" s="117"/>
      <c r="P7" s="117"/>
      <c r="Q7" s="117"/>
      <c r="R7" s="117"/>
      <c r="S7" s="117"/>
      <c r="T7" s="117"/>
      <c r="U7" s="117"/>
      <c r="V7" s="117"/>
      <c r="W7" s="117"/>
      <c r="X7" s="117"/>
      <c r="Y7" s="117"/>
      <c r="Z7" s="117"/>
      <c r="AA7" s="117"/>
      <c r="AB7" s="117"/>
      <c r="AC7" s="117"/>
      <c r="AD7" s="118"/>
    </row>
    <row r="8" spans="1:32" s="7" customFormat="1" ht="38.1" customHeight="1" x14ac:dyDescent="0.15">
      <c r="A8" s="80" t="s">
        <v>14</v>
      </c>
      <c r="B8" s="81"/>
      <c r="C8" s="81"/>
      <c r="D8" s="81"/>
      <c r="E8" s="81"/>
      <c r="F8" s="81"/>
      <c r="G8" s="81"/>
      <c r="H8" s="82"/>
      <c r="I8" s="113" t="s">
        <v>94</v>
      </c>
      <c r="J8" s="114"/>
      <c r="K8" s="114"/>
      <c r="L8" s="114"/>
      <c r="M8" s="114"/>
      <c r="N8" s="114"/>
      <c r="O8" s="114"/>
      <c r="P8" s="114"/>
      <c r="Q8" s="114"/>
      <c r="R8" s="114"/>
      <c r="S8" s="114"/>
      <c r="T8" s="114"/>
      <c r="U8" s="114"/>
      <c r="V8" s="114"/>
      <c r="W8" s="114"/>
      <c r="X8" s="114"/>
      <c r="Y8" s="114"/>
      <c r="Z8" s="114"/>
      <c r="AA8" s="114"/>
      <c r="AB8" s="114"/>
      <c r="AC8" s="114"/>
      <c r="AD8" s="115"/>
    </row>
    <row r="9" spans="1:32" s="7" customFormat="1" ht="24.95" customHeight="1" x14ac:dyDescent="0.15">
      <c r="A9" s="56" t="s">
        <v>79</v>
      </c>
      <c r="B9" s="57"/>
      <c r="C9" s="57"/>
      <c r="D9" s="57"/>
      <c r="E9" s="57"/>
      <c r="F9" s="57"/>
      <c r="G9" s="57"/>
      <c r="H9" s="58"/>
      <c r="I9" s="28"/>
      <c r="J9" s="29"/>
      <c r="K9" s="94" t="s">
        <v>50</v>
      </c>
      <c r="L9" s="94"/>
      <c r="M9" s="94"/>
      <c r="N9" s="94"/>
      <c r="O9" s="94"/>
      <c r="P9" s="29"/>
      <c r="Q9" s="29"/>
      <c r="R9" s="94" t="s">
        <v>51</v>
      </c>
      <c r="S9" s="94"/>
      <c r="T9" s="94"/>
      <c r="U9" s="94"/>
      <c r="V9" s="94"/>
      <c r="W9" s="29"/>
      <c r="X9" s="29"/>
      <c r="Y9" s="94" t="s">
        <v>52</v>
      </c>
      <c r="Z9" s="94"/>
      <c r="AA9" s="94"/>
      <c r="AB9" s="94"/>
      <c r="AC9" s="94"/>
      <c r="AD9" s="10"/>
    </row>
    <row r="10" spans="1:32" s="11" customFormat="1" ht="24.95" customHeight="1" x14ac:dyDescent="0.15">
      <c r="A10" s="59"/>
      <c r="B10" s="60"/>
      <c r="C10" s="60"/>
      <c r="D10" s="60"/>
      <c r="E10" s="60"/>
      <c r="F10" s="60"/>
      <c r="G10" s="60"/>
      <c r="H10" s="61"/>
      <c r="I10" s="30"/>
      <c r="J10" s="12"/>
      <c r="K10" s="65" t="s">
        <v>53</v>
      </c>
      <c r="L10" s="65"/>
      <c r="M10" s="65"/>
      <c r="N10" s="65"/>
      <c r="O10" s="65"/>
      <c r="P10" s="12"/>
      <c r="Q10" s="12"/>
      <c r="R10" s="65" t="s">
        <v>55</v>
      </c>
      <c r="S10" s="65"/>
      <c r="T10" s="65"/>
      <c r="U10" s="65"/>
      <c r="V10" s="65"/>
      <c r="W10" s="12"/>
      <c r="X10" s="12"/>
      <c r="Y10" s="65" t="s">
        <v>54</v>
      </c>
      <c r="Z10" s="65"/>
      <c r="AA10" s="65"/>
      <c r="AB10" s="65"/>
      <c r="AC10" s="65"/>
      <c r="AD10" s="31"/>
    </row>
    <row r="11" spans="1:32" s="11" customFormat="1" ht="24.95" customHeight="1" x14ac:dyDescent="0.15">
      <c r="A11" s="59"/>
      <c r="B11" s="60"/>
      <c r="C11" s="60"/>
      <c r="D11" s="60"/>
      <c r="E11" s="60"/>
      <c r="F11" s="60"/>
      <c r="G11" s="60"/>
      <c r="H11" s="61"/>
      <c r="I11" s="30"/>
      <c r="J11" s="12"/>
      <c r="K11" s="66" t="s">
        <v>56</v>
      </c>
      <c r="L11" s="66"/>
      <c r="M11" s="66"/>
      <c r="N11" s="66"/>
      <c r="O11" s="66"/>
      <c r="P11" s="12"/>
      <c r="Q11" s="12"/>
      <c r="R11" s="65" t="s">
        <v>57</v>
      </c>
      <c r="S11" s="65"/>
      <c r="T11" s="65"/>
      <c r="U11" s="65"/>
      <c r="V11" s="65"/>
      <c r="W11" s="12"/>
      <c r="X11" s="12"/>
      <c r="Y11" s="12"/>
      <c r="Z11" s="12"/>
      <c r="AA11" s="12"/>
      <c r="AB11" s="12"/>
      <c r="AC11" s="12"/>
      <c r="AD11" s="31"/>
    </row>
    <row r="12" spans="1:32" s="11" customFormat="1" ht="24.95" customHeight="1" x14ac:dyDescent="0.15">
      <c r="A12" s="62"/>
      <c r="B12" s="63"/>
      <c r="C12" s="63"/>
      <c r="D12" s="63"/>
      <c r="E12" s="63"/>
      <c r="F12" s="63"/>
      <c r="G12" s="63"/>
      <c r="H12" s="64"/>
      <c r="I12" s="14"/>
      <c r="J12" s="26"/>
      <c r="K12" s="67" t="s">
        <v>58</v>
      </c>
      <c r="L12" s="67"/>
      <c r="M12" s="67"/>
      <c r="N12" s="67"/>
      <c r="O12" s="67"/>
      <c r="P12" s="67"/>
      <c r="Q12" s="67"/>
      <c r="R12" s="67"/>
      <c r="S12" s="67"/>
      <c r="T12" s="67"/>
      <c r="U12" s="67"/>
      <c r="V12" s="67"/>
      <c r="W12" s="67"/>
      <c r="X12" s="67"/>
      <c r="Y12" s="67"/>
      <c r="Z12" s="67"/>
      <c r="AA12" s="67"/>
      <c r="AB12" s="67"/>
      <c r="AC12" s="67"/>
      <c r="AD12" s="32"/>
    </row>
    <row r="13" spans="1:32" s="7" customFormat="1" ht="24.95" customHeight="1" x14ac:dyDescent="0.15">
      <c r="A13" s="56" t="s">
        <v>28</v>
      </c>
      <c r="B13" s="57"/>
      <c r="C13" s="57"/>
      <c r="D13" s="57"/>
      <c r="E13" s="57"/>
      <c r="F13" s="57"/>
      <c r="G13" s="57"/>
      <c r="H13" s="58"/>
      <c r="I13" s="240" t="s">
        <v>95</v>
      </c>
      <c r="J13" s="241"/>
      <c r="K13" s="241"/>
      <c r="L13" s="241"/>
      <c r="M13" s="241"/>
      <c r="N13" s="241"/>
      <c r="O13" s="241"/>
      <c r="P13" s="241"/>
      <c r="Q13" s="241"/>
      <c r="R13" s="241"/>
      <c r="S13" s="241"/>
      <c r="T13" s="241"/>
      <c r="U13" s="241"/>
      <c r="V13" s="241"/>
      <c r="W13" s="241"/>
      <c r="X13" s="241"/>
      <c r="Y13" s="241"/>
      <c r="Z13" s="241"/>
      <c r="AA13" s="241"/>
      <c r="AB13" s="241"/>
      <c r="AC13" s="241"/>
      <c r="AD13" s="242"/>
    </row>
    <row r="14" spans="1:32" s="7" customFormat="1" ht="24.95" customHeight="1" x14ac:dyDescent="0.15">
      <c r="A14" s="59"/>
      <c r="B14" s="60"/>
      <c r="C14" s="60"/>
      <c r="D14" s="60"/>
      <c r="E14" s="60"/>
      <c r="F14" s="60"/>
      <c r="G14" s="60"/>
      <c r="H14" s="61"/>
      <c r="I14" s="243"/>
      <c r="J14" s="244"/>
      <c r="K14" s="244"/>
      <c r="L14" s="244"/>
      <c r="M14" s="244"/>
      <c r="N14" s="244"/>
      <c r="O14" s="244"/>
      <c r="P14" s="244"/>
      <c r="Q14" s="244"/>
      <c r="R14" s="244"/>
      <c r="S14" s="244"/>
      <c r="T14" s="244"/>
      <c r="U14" s="244"/>
      <c r="V14" s="244"/>
      <c r="W14" s="244"/>
      <c r="X14" s="244"/>
      <c r="Y14" s="244"/>
      <c r="Z14" s="244"/>
      <c r="AA14" s="244"/>
      <c r="AB14" s="244"/>
      <c r="AC14" s="244"/>
      <c r="AD14" s="245"/>
    </row>
    <row r="15" spans="1:32" s="11" customFormat="1" ht="24.95" customHeight="1" x14ac:dyDescent="0.15">
      <c r="A15" s="59"/>
      <c r="B15" s="60"/>
      <c r="C15" s="60"/>
      <c r="D15" s="60"/>
      <c r="E15" s="60"/>
      <c r="F15" s="60"/>
      <c r="G15" s="60"/>
      <c r="H15" s="61"/>
      <c r="I15" s="243"/>
      <c r="J15" s="244"/>
      <c r="K15" s="244"/>
      <c r="L15" s="244"/>
      <c r="M15" s="244"/>
      <c r="N15" s="244"/>
      <c r="O15" s="244"/>
      <c r="P15" s="244"/>
      <c r="Q15" s="244"/>
      <c r="R15" s="244"/>
      <c r="S15" s="244"/>
      <c r="T15" s="244"/>
      <c r="U15" s="244"/>
      <c r="V15" s="244"/>
      <c r="W15" s="244"/>
      <c r="X15" s="244"/>
      <c r="Y15" s="244"/>
      <c r="Z15" s="244"/>
      <c r="AA15" s="244"/>
      <c r="AB15" s="244"/>
      <c r="AC15" s="244"/>
      <c r="AD15" s="245"/>
    </row>
    <row r="16" spans="1:32" s="7" customFormat="1" ht="24.95" customHeight="1" x14ac:dyDescent="0.15">
      <c r="A16" s="62"/>
      <c r="B16" s="63"/>
      <c r="C16" s="63"/>
      <c r="D16" s="63"/>
      <c r="E16" s="63"/>
      <c r="F16" s="63"/>
      <c r="G16" s="63"/>
      <c r="H16" s="64"/>
      <c r="I16" s="246"/>
      <c r="J16" s="247"/>
      <c r="K16" s="247"/>
      <c r="L16" s="247"/>
      <c r="M16" s="247"/>
      <c r="N16" s="247"/>
      <c r="O16" s="247"/>
      <c r="P16" s="247"/>
      <c r="Q16" s="247"/>
      <c r="R16" s="247"/>
      <c r="S16" s="247"/>
      <c r="T16" s="247"/>
      <c r="U16" s="247"/>
      <c r="V16" s="247"/>
      <c r="W16" s="247"/>
      <c r="X16" s="247"/>
      <c r="Y16" s="247"/>
      <c r="Z16" s="247"/>
      <c r="AA16" s="247"/>
      <c r="AB16" s="247"/>
      <c r="AC16" s="247"/>
      <c r="AD16" s="248"/>
    </row>
    <row r="17" spans="1:30" s="7" customFormat="1" ht="35.1" customHeight="1" x14ac:dyDescent="0.15">
      <c r="A17" s="80" t="s">
        <v>84</v>
      </c>
      <c r="B17" s="81"/>
      <c r="C17" s="81"/>
      <c r="D17" s="81"/>
      <c r="E17" s="81"/>
      <c r="F17" s="81"/>
      <c r="G17" s="81"/>
      <c r="H17" s="87"/>
      <c r="I17" s="249">
        <v>1500</v>
      </c>
      <c r="J17" s="250"/>
      <c r="K17" s="250"/>
      <c r="L17" s="250"/>
      <c r="M17" s="250"/>
      <c r="N17" s="89" t="s">
        <v>33</v>
      </c>
      <c r="O17" s="90"/>
      <c r="P17" s="91"/>
      <c r="Q17" s="92"/>
      <c r="R17" s="92"/>
      <c r="S17" s="92"/>
      <c r="T17" s="92"/>
      <c r="U17" s="92"/>
      <c r="V17" s="92"/>
      <c r="W17" s="92"/>
      <c r="X17" s="92"/>
      <c r="Y17" s="92"/>
      <c r="Z17" s="92"/>
      <c r="AA17" s="92"/>
      <c r="AB17" s="92"/>
      <c r="AC17" s="92"/>
      <c r="AD17" s="93"/>
    </row>
    <row r="18" spans="1:30" s="7" customFormat="1" ht="35.1" customHeight="1" x14ac:dyDescent="0.15">
      <c r="A18" s="80" t="s">
        <v>41</v>
      </c>
      <c r="B18" s="81"/>
      <c r="C18" s="81"/>
      <c r="D18" s="81"/>
      <c r="E18" s="81"/>
      <c r="F18" s="81"/>
      <c r="G18" s="81"/>
      <c r="H18" s="88"/>
      <c r="I18" s="106">
        <v>60</v>
      </c>
      <c r="J18" s="107"/>
      <c r="K18" s="107"/>
      <c r="L18" s="107"/>
      <c r="M18" s="107"/>
      <c r="N18" s="89" t="s">
        <v>33</v>
      </c>
      <c r="O18" s="90"/>
      <c r="P18" s="119">
        <v>600</v>
      </c>
      <c r="Q18" s="119"/>
      <c r="R18" s="119"/>
      <c r="S18" s="119"/>
      <c r="T18" s="119"/>
      <c r="U18" s="119"/>
      <c r="V18" s="119"/>
      <c r="W18" s="119"/>
      <c r="X18" s="108">
        <v>600</v>
      </c>
      <c r="Y18" s="109"/>
      <c r="Z18" s="109"/>
      <c r="AA18" s="109"/>
      <c r="AB18" s="109"/>
      <c r="AC18" s="110" t="s">
        <v>34</v>
      </c>
      <c r="AD18" s="111"/>
    </row>
    <row r="19" spans="1:30" s="7" customFormat="1" ht="24.95" customHeight="1" x14ac:dyDescent="0.15">
      <c r="A19" s="56" t="s">
        <v>15</v>
      </c>
      <c r="B19" s="57"/>
      <c r="C19" s="57"/>
      <c r="D19" s="57"/>
      <c r="E19" s="57"/>
      <c r="F19" s="57"/>
      <c r="G19" s="57"/>
      <c r="H19" s="83"/>
      <c r="I19" s="8"/>
      <c r="J19" s="9"/>
      <c r="K19" s="9" t="s">
        <v>35</v>
      </c>
      <c r="L19" s="9"/>
      <c r="M19" s="9"/>
      <c r="N19" s="9"/>
      <c r="O19" s="9"/>
      <c r="P19" s="9"/>
      <c r="Q19" s="9" t="s">
        <v>36</v>
      </c>
      <c r="R19" s="9"/>
      <c r="S19" s="9"/>
      <c r="T19" s="9"/>
      <c r="V19" s="9"/>
      <c r="W19" s="112" t="s">
        <v>38</v>
      </c>
      <c r="X19" s="112"/>
      <c r="Y19" s="112"/>
      <c r="Z19" s="112"/>
      <c r="AA19" s="112"/>
      <c r="AB19" s="112"/>
      <c r="AC19" s="112"/>
      <c r="AD19" s="10"/>
    </row>
    <row r="20" spans="1:30" s="7" customFormat="1" ht="24.95" customHeight="1" x14ac:dyDescent="0.15">
      <c r="A20" s="59"/>
      <c r="B20" s="60"/>
      <c r="C20" s="60"/>
      <c r="D20" s="60"/>
      <c r="E20" s="60"/>
      <c r="F20" s="60"/>
      <c r="G20" s="60"/>
      <c r="H20" s="84"/>
      <c r="I20" s="17"/>
      <c r="J20" s="12"/>
      <c r="K20" s="12" t="s">
        <v>37</v>
      </c>
      <c r="L20" s="12"/>
      <c r="M20" s="12"/>
      <c r="N20" s="12"/>
      <c r="O20" s="12"/>
      <c r="P20" s="12"/>
      <c r="Q20" s="12" t="s">
        <v>29</v>
      </c>
      <c r="R20" s="12"/>
      <c r="S20" s="12"/>
      <c r="T20" s="12"/>
      <c r="V20" s="12"/>
      <c r="W20" s="12"/>
      <c r="X20" s="12"/>
      <c r="Y20" s="12"/>
      <c r="Z20" s="12"/>
      <c r="AA20" s="12"/>
      <c r="AB20" s="12"/>
      <c r="AC20" s="12"/>
      <c r="AD20" s="13"/>
    </row>
    <row r="21" spans="1:30" s="7" customFormat="1" ht="24.95" customHeight="1" x14ac:dyDescent="0.15">
      <c r="A21" s="85"/>
      <c r="B21" s="86"/>
      <c r="C21" s="86"/>
      <c r="D21" s="86"/>
      <c r="E21" s="86"/>
      <c r="F21" s="86"/>
      <c r="G21" s="86"/>
      <c r="H21" s="86"/>
      <c r="I21" s="14"/>
      <c r="J21" s="15"/>
      <c r="K21" s="67" t="s">
        <v>96</v>
      </c>
      <c r="L21" s="67"/>
      <c r="M21" s="67"/>
      <c r="N21" s="67"/>
      <c r="O21" s="67"/>
      <c r="P21" s="67"/>
      <c r="Q21" s="67"/>
      <c r="R21" s="67"/>
      <c r="S21" s="67"/>
      <c r="T21" s="67"/>
      <c r="U21" s="67"/>
      <c r="V21" s="67"/>
      <c r="W21" s="67"/>
      <c r="X21" s="67"/>
      <c r="Y21" s="67"/>
      <c r="Z21" s="67"/>
      <c r="AA21" s="67"/>
      <c r="AB21" s="67"/>
      <c r="AC21" s="67"/>
      <c r="AD21" s="16"/>
    </row>
    <row r="22" spans="1:30" s="7" customFormat="1" ht="24.95" customHeight="1" x14ac:dyDescent="0.15">
      <c r="A22" s="56" t="s">
        <v>59</v>
      </c>
      <c r="B22" s="57"/>
      <c r="C22" s="57"/>
      <c r="D22" s="57"/>
      <c r="E22" s="57"/>
      <c r="F22" s="57"/>
      <c r="G22" s="57"/>
      <c r="H22" s="58"/>
      <c r="I22" s="95" t="s">
        <v>97</v>
      </c>
      <c r="J22" s="96"/>
      <c r="K22" s="96"/>
      <c r="L22" s="96"/>
      <c r="M22" s="96"/>
      <c r="N22" s="96"/>
      <c r="O22" s="96"/>
      <c r="P22" s="96"/>
      <c r="Q22" s="96"/>
      <c r="R22" s="96"/>
      <c r="S22" s="96"/>
      <c r="T22" s="96"/>
      <c r="U22" s="96"/>
      <c r="V22" s="96"/>
      <c r="W22" s="96"/>
      <c r="X22" s="96"/>
      <c r="Y22" s="96"/>
      <c r="Z22" s="96"/>
      <c r="AA22" s="96"/>
      <c r="AB22" s="96"/>
      <c r="AC22" s="96"/>
      <c r="AD22" s="97"/>
    </row>
    <row r="23" spans="1:30" s="7" customFormat="1" ht="24.95" customHeight="1" x14ac:dyDescent="0.15">
      <c r="A23" s="59"/>
      <c r="B23" s="60"/>
      <c r="C23" s="60"/>
      <c r="D23" s="60"/>
      <c r="E23" s="60"/>
      <c r="F23" s="60"/>
      <c r="G23" s="60"/>
      <c r="H23" s="61"/>
      <c r="I23" s="98"/>
      <c r="J23" s="99"/>
      <c r="K23" s="99"/>
      <c r="L23" s="99"/>
      <c r="M23" s="99"/>
      <c r="N23" s="99"/>
      <c r="O23" s="99"/>
      <c r="P23" s="99"/>
      <c r="Q23" s="99"/>
      <c r="R23" s="99"/>
      <c r="S23" s="99"/>
      <c r="T23" s="99"/>
      <c r="U23" s="99"/>
      <c r="V23" s="99"/>
      <c r="W23" s="99"/>
      <c r="X23" s="99"/>
      <c r="Y23" s="99"/>
      <c r="Z23" s="99"/>
      <c r="AA23" s="99"/>
      <c r="AB23" s="99"/>
      <c r="AC23" s="99"/>
      <c r="AD23" s="100"/>
    </row>
    <row r="24" spans="1:30" s="11" customFormat="1" ht="24.95" customHeight="1" x14ac:dyDescent="0.15">
      <c r="A24" s="59"/>
      <c r="B24" s="60"/>
      <c r="C24" s="60"/>
      <c r="D24" s="60"/>
      <c r="E24" s="60"/>
      <c r="F24" s="60"/>
      <c r="G24" s="60"/>
      <c r="H24" s="61"/>
      <c r="I24" s="98"/>
      <c r="J24" s="99"/>
      <c r="K24" s="99"/>
      <c r="L24" s="99"/>
      <c r="M24" s="99"/>
      <c r="N24" s="99"/>
      <c r="O24" s="99"/>
      <c r="P24" s="99"/>
      <c r="Q24" s="99"/>
      <c r="R24" s="99"/>
      <c r="S24" s="99"/>
      <c r="T24" s="99"/>
      <c r="U24" s="99"/>
      <c r="V24" s="99"/>
      <c r="W24" s="99"/>
      <c r="X24" s="99"/>
      <c r="Y24" s="99"/>
      <c r="Z24" s="99"/>
      <c r="AA24" s="99"/>
      <c r="AB24" s="99"/>
      <c r="AC24" s="99"/>
      <c r="AD24" s="100"/>
    </row>
    <row r="25" spans="1:30" s="11" customFormat="1" ht="24.95" customHeight="1" x14ac:dyDescent="0.15">
      <c r="A25" s="59"/>
      <c r="B25" s="60"/>
      <c r="C25" s="60"/>
      <c r="D25" s="60"/>
      <c r="E25" s="60"/>
      <c r="F25" s="60"/>
      <c r="G25" s="60"/>
      <c r="H25" s="61"/>
      <c r="I25" s="98"/>
      <c r="J25" s="99"/>
      <c r="K25" s="99"/>
      <c r="L25" s="99"/>
      <c r="M25" s="99"/>
      <c r="N25" s="99"/>
      <c r="O25" s="99"/>
      <c r="P25" s="99"/>
      <c r="Q25" s="99"/>
      <c r="R25" s="99"/>
      <c r="S25" s="99"/>
      <c r="T25" s="99"/>
      <c r="U25" s="99"/>
      <c r="V25" s="99"/>
      <c r="W25" s="99"/>
      <c r="X25" s="99"/>
      <c r="Y25" s="99"/>
      <c r="Z25" s="99"/>
      <c r="AA25" s="99"/>
      <c r="AB25" s="99"/>
      <c r="AC25" s="99"/>
      <c r="AD25" s="100"/>
    </row>
    <row r="26" spans="1:30" s="11" customFormat="1" ht="24.95" customHeight="1" x14ac:dyDescent="0.15">
      <c r="A26" s="59"/>
      <c r="B26" s="60"/>
      <c r="C26" s="60"/>
      <c r="D26" s="60"/>
      <c r="E26" s="60"/>
      <c r="F26" s="60"/>
      <c r="G26" s="60"/>
      <c r="H26" s="61"/>
      <c r="I26" s="98"/>
      <c r="J26" s="99"/>
      <c r="K26" s="99"/>
      <c r="L26" s="99"/>
      <c r="M26" s="99"/>
      <c r="N26" s="99"/>
      <c r="O26" s="99"/>
      <c r="P26" s="99"/>
      <c r="Q26" s="99"/>
      <c r="R26" s="99"/>
      <c r="S26" s="99"/>
      <c r="T26" s="99"/>
      <c r="U26" s="99"/>
      <c r="V26" s="99"/>
      <c r="W26" s="99"/>
      <c r="X26" s="99"/>
      <c r="Y26" s="99"/>
      <c r="Z26" s="99"/>
      <c r="AA26" s="99"/>
      <c r="AB26" s="99"/>
      <c r="AC26" s="99"/>
      <c r="AD26" s="100"/>
    </row>
    <row r="27" spans="1:30" s="11" customFormat="1" ht="24.95" customHeight="1" x14ac:dyDescent="0.15">
      <c r="A27" s="59"/>
      <c r="B27" s="60"/>
      <c r="C27" s="60"/>
      <c r="D27" s="60"/>
      <c r="E27" s="60"/>
      <c r="F27" s="60"/>
      <c r="G27" s="60"/>
      <c r="H27" s="61"/>
      <c r="I27" s="98" t="s">
        <v>80</v>
      </c>
      <c r="J27" s="99"/>
      <c r="K27" s="99"/>
      <c r="L27" s="99"/>
      <c r="M27" s="99"/>
      <c r="N27" s="99"/>
      <c r="O27" s="99"/>
      <c r="P27" s="99"/>
      <c r="Q27" s="99"/>
      <c r="R27" s="99"/>
      <c r="S27" s="99"/>
      <c r="T27" s="99"/>
      <c r="U27" s="99"/>
      <c r="V27" s="99"/>
      <c r="W27" s="99"/>
      <c r="X27" s="99"/>
      <c r="Y27" s="99"/>
      <c r="Z27" s="99"/>
      <c r="AA27" s="99"/>
      <c r="AB27" s="99"/>
      <c r="AC27" s="99"/>
      <c r="AD27" s="100"/>
    </row>
    <row r="28" spans="1:30" s="7" customFormat="1" ht="24.95" customHeight="1" x14ac:dyDescent="0.15">
      <c r="A28" s="59"/>
      <c r="B28" s="60"/>
      <c r="C28" s="60"/>
      <c r="D28" s="60"/>
      <c r="E28" s="60"/>
      <c r="F28" s="60"/>
      <c r="G28" s="60"/>
      <c r="H28" s="61"/>
      <c r="I28" s="98"/>
      <c r="J28" s="99"/>
      <c r="K28" s="99"/>
      <c r="L28" s="99"/>
      <c r="M28" s="99"/>
      <c r="N28" s="99"/>
      <c r="O28" s="99"/>
      <c r="P28" s="99"/>
      <c r="Q28" s="99"/>
      <c r="R28" s="99"/>
      <c r="S28" s="99"/>
      <c r="T28" s="99"/>
      <c r="U28" s="99"/>
      <c r="V28" s="99"/>
      <c r="W28" s="99"/>
      <c r="X28" s="99"/>
      <c r="Y28" s="99"/>
      <c r="Z28" s="99"/>
      <c r="AA28" s="99"/>
      <c r="AB28" s="99"/>
      <c r="AC28" s="99"/>
      <c r="AD28" s="100"/>
    </row>
    <row r="29" spans="1:30" s="11" customFormat="1" ht="24.95" customHeight="1" x14ac:dyDescent="0.15">
      <c r="A29" s="62"/>
      <c r="B29" s="63"/>
      <c r="C29" s="63"/>
      <c r="D29" s="63"/>
      <c r="E29" s="63"/>
      <c r="F29" s="63"/>
      <c r="G29" s="63"/>
      <c r="H29" s="64"/>
      <c r="I29" s="101"/>
      <c r="J29" s="102"/>
      <c r="K29" s="102"/>
      <c r="L29" s="102"/>
      <c r="M29" s="102"/>
      <c r="N29" s="102"/>
      <c r="O29" s="102"/>
      <c r="P29" s="102"/>
      <c r="Q29" s="102"/>
      <c r="R29" s="102"/>
      <c r="S29" s="102"/>
      <c r="T29" s="102"/>
      <c r="U29" s="102"/>
      <c r="V29" s="102"/>
      <c r="W29" s="102"/>
      <c r="X29" s="102"/>
      <c r="Y29" s="102"/>
      <c r="Z29" s="102"/>
      <c r="AA29" s="102"/>
      <c r="AB29" s="102"/>
      <c r="AC29" s="102"/>
      <c r="AD29" s="103"/>
    </row>
    <row r="30" spans="1:30" s="7" customFormat="1" ht="12.75" customHeight="1" x14ac:dyDescent="0.1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row>
    <row r="31" spans="1:30" s="7" customFormat="1" ht="37.5" customHeight="1" x14ac:dyDescent="0.15">
      <c r="A31" s="80" t="s">
        <v>16</v>
      </c>
      <c r="B31" s="81"/>
      <c r="C31" s="81"/>
      <c r="D31" s="81"/>
      <c r="E31" s="81"/>
      <c r="F31" s="81"/>
      <c r="G31" s="81"/>
      <c r="H31" s="81"/>
      <c r="I31" s="77"/>
      <c r="J31" s="78"/>
      <c r="K31" s="78"/>
      <c r="L31" s="78"/>
      <c r="M31" s="78"/>
      <c r="N31" s="78"/>
      <c r="O31" s="78"/>
      <c r="P31" s="78"/>
      <c r="Q31" s="78"/>
      <c r="R31" s="78"/>
      <c r="S31" s="78"/>
      <c r="T31" s="78"/>
      <c r="U31" s="78"/>
      <c r="V31" s="78"/>
      <c r="W31" s="78"/>
      <c r="X31" s="78"/>
      <c r="Y31" s="78"/>
      <c r="Z31" s="78"/>
      <c r="AA31" s="78"/>
      <c r="AB31" s="78"/>
      <c r="AC31" s="78"/>
      <c r="AD31" s="79"/>
    </row>
    <row r="32" spans="1:30" s="7" customFormat="1" ht="12.75" customHeight="1" x14ac:dyDescent="0.15"/>
    <row r="33" s="7" customFormat="1" ht="12.75" customHeight="1" x14ac:dyDescent="0.15"/>
    <row r="34" s="7" customFormat="1" ht="12.75" customHeight="1" x14ac:dyDescent="0.15"/>
    <row r="35" s="7" customFormat="1" ht="12.75" customHeight="1" x14ac:dyDescent="0.15"/>
    <row r="36" s="7" customFormat="1" ht="12.75" customHeight="1" x14ac:dyDescent="0.15"/>
    <row r="37" s="7" customFormat="1" ht="12.75" customHeight="1" x14ac:dyDescent="0.15"/>
    <row r="38" s="7" customFormat="1"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45">
    <mergeCell ref="I27:AD29"/>
    <mergeCell ref="A2:U2"/>
    <mergeCell ref="V2:Y2"/>
    <mergeCell ref="I18:M18"/>
    <mergeCell ref="N18:O18"/>
    <mergeCell ref="X18:AB18"/>
    <mergeCell ref="AC18:AD18"/>
    <mergeCell ref="W19:AC19"/>
    <mergeCell ref="E4:F4"/>
    <mergeCell ref="G4:H4"/>
    <mergeCell ref="K21:AC21"/>
    <mergeCell ref="I8:AD8"/>
    <mergeCell ref="I7:AD7"/>
    <mergeCell ref="P18:W18"/>
    <mergeCell ref="I4:O4"/>
    <mergeCell ref="P4:AD4"/>
    <mergeCell ref="I31:AD31"/>
    <mergeCell ref="A31:H31"/>
    <mergeCell ref="A7:H7"/>
    <mergeCell ref="A19:H21"/>
    <mergeCell ref="A17:H17"/>
    <mergeCell ref="A18:H18"/>
    <mergeCell ref="A8:H8"/>
    <mergeCell ref="A22:H29"/>
    <mergeCell ref="I17:M17"/>
    <mergeCell ref="N17:O17"/>
    <mergeCell ref="P17:AD17"/>
    <mergeCell ref="A9:H12"/>
    <mergeCell ref="K9:O9"/>
    <mergeCell ref="R9:V9"/>
    <mergeCell ref="Y9:AC9"/>
    <mergeCell ref="I22:AD26"/>
    <mergeCell ref="P5:AD5"/>
    <mergeCell ref="A4:D4"/>
    <mergeCell ref="A5:D5"/>
    <mergeCell ref="E5:H5"/>
    <mergeCell ref="I5:O5"/>
    <mergeCell ref="A13:H16"/>
    <mergeCell ref="I13:AD16"/>
    <mergeCell ref="R10:V10"/>
    <mergeCell ref="Y10:AC10"/>
    <mergeCell ref="K11:O11"/>
    <mergeCell ref="R11:V11"/>
    <mergeCell ref="K12:AC12"/>
    <mergeCell ref="K10:O10"/>
  </mergeCells>
  <phoneticPr fontId="2"/>
  <dataValidations count="1">
    <dataValidation type="list" allowBlank="1" showInputMessage="1" showErrorMessage="1" sqref="V2" xr:uid="{00000000-0002-0000-0100-000000000000}">
      <formula1>$AF$2:$AF$3</formula1>
    </dataValidation>
  </dataValidations>
  <pageMargins left="0.78740157480314965" right="0" top="0.7480314960629921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9</xdr:col>
                    <xdr:colOff>0</xdr:colOff>
                    <xdr:row>18</xdr:row>
                    <xdr:rowOff>0</xdr:rowOff>
                  </from>
                  <to>
                    <xdr:col>10</xdr:col>
                    <xdr:colOff>19050</xdr:colOff>
                    <xdr:row>19</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15</xdr:col>
                    <xdr:colOff>0</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19</xdr:row>
                    <xdr:rowOff>0</xdr:rowOff>
                  </from>
                  <to>
                    <xdr:col>10</xdr:col>
                    <xdr:colOff>19050</xdr:colOff>
                    <xdr:row>20</xdr:row>
                    <xdr:rowOff>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14</xdr:col>
                    <xdr:colOff>228600</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19</xdr:row>
                    <xdr:rowOff>314325</xdr:rowOff>
                  </from>
                  <to>
                    <xdr:col>10</xdr:col>
                    <xdr:colOff>19050</xdr:colOff>
                    <xdr:row>21</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238125</xdr:colOff>
                    <xdr:row>20</xdr:row>
                    <xdr:rowOff>314325</xdr:rowOff>
                  </from>
                  <to>
                    <xdr:col>10</xdr:col>
                    <xdr:colOff>9525</xdr:colOff>
                    <xdr:row>21</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21</xdr:col>
                    <xdr:colOff>9525</xdr:colOff>
                    <xdr:row>18</xdr:row>
                    <xdr:rowOff>0</xdr:rowOff>
                  </from>
                  <to>
                    <xdr:col>22</xdr:col>
                    <xdr:colOff>9525</xdr:colOff>
                    <xdr:row>19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0</xdr:colOff>
                    <xdr:row>8</xdr:row>
                    <xdr:rowOff>0</xdr:rowOff>
                  </from>
                  <to>
                    <xdr:col>10</xdr:col>
                    <xdr:colOff>9525</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16</xdr:col>
                    <xdr:colOff>0</xdr:colOff>
                    <xdr:row>8</xdr:row>
                    <xdr:rowOff>0</xdr:rowOff>
                  </from>
                  <to>
                    <xdr:col>17</xdr:col>
                    <xdr:colOff>9525</xdr:colOff>
                    <xdr:row>9</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23</xdr:col>
                    <xdr:colOff>0</xdr:colOff>
                    <xdr:row>8</xdr:row>
                    <xdr:rowOff>0</xdr:rowOff>
                  </from>
                  <to>
                    <xdr:col>24</xdr:col>
                    <xdr:colOff>9525</xdr:colOff>
                    <xdr:row>8</xdr:row>
                    <xdr:rowOff>304800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9525</xdr:colOff>
                    <xdr:row>9</xdr:row>
                    <xdr:rowOff>0</xdr:rowOff>
                  </from>
                  <to>
                    <xdr:col>10</xdr:col>
                    <xdr:colOff>9525</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16</xdr:col>
                    <xdr:colOff>0</xdr:colOff>
                    <xdr:row>9</xdr:row>
                    <xdr:rowOff>0</xdr:rowOff>
                  </from>
                  <to>
                    <xdr:col>17</xdr:col>
                    <xdr:colOff>9525</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23</xdr:col>
                    <xdr:colOff>0</xdr:colOff>
                    <xdr:row>9</xdr:row>
                    <xdr:rowOff>0</xdr:rowOff>
                  </from>
                  <to>
                    <xdr:col>24</xdr:col>
                    <xdr:colOff>9525</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9</xdr:col>
                    <xdr:colOff>9525</xdr:colOff>
                    <xdr:row>10</xdr:row>
                    <xdr:rowOff>0</xdr:rowOff>
                  </from>
                  <to>
                    <xdr:col>10</xdr:col>
                    <xdr:colOff>9525</xdr:colOff>
                    <xdr:row>11</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16</xdr:col>
                    <xdr:colOff>0</xdr:colOff>
                    <xdr:row>10</xdr:row>
                    <xdr:rowOff>0</xdr:rowOff>
                  </from>
                  <to>
                    <xdr:col>17</xdr:col>
                    <xdr:colOff>9525</xdr:colOff>
                    <xdr:row>11</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0</xdr:colOff>
                    <xdr:row>11</xdr:row>
                    <xdr:rowOff>0</xdr:rowOff>
                  </from>
                  <to>
                    <xdr:col>10</xdr:col>
                    <xdr:colOff>9525</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リスト!$B$3:$B$21</xm:f>
          </x14:formula1>
          <xm:sqref>P5:AD5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J28"/>
  <sheetViews>
    <sheetView showZeros="0" tabSelected="1" view="pageBreakPreview" topLeftCell="A22" zoomScaleNormal="100" zoomScaleSheetLayoutView="100" workbookViewId="0">
      <selection activeCell="AR19" sqref="AQ19:AR19"/>
    </sheetView>
  </sheetViews>
  <sheetFormatPr defaultRowHeight="18.75" x14ac:dyDescent="0.15"/>
  <cols>
    <col min="1" max="29" width="3" style="4" customWidth="1"/>
    <col min="30" max="30" width="3.125" style="4" customWidth="1"/>
    <col min="31" max="32" width="15.625" style="4" customWidth="1"/>
    <col min="33" max="62" width="3.625" style="4" customWidth="1"/>
    <col min="63" max="16384" width="9" style="4"/>
  </cols>
  <sheetData>
    <row r="1" spans="1:32" ht="30" customHeight="1" x14ac:dyDescent="0.15">
      <c r="AC1" s="5" t="s">
        <v>25</v>
      </c>
    </row>
    <row r="2" spans="1:32" s="11" customFormat="1" ht="24.95" customHeight="1" x14ac:dyDescent="0.15">
      <c r="C2" s="104" t="s">
        <v>83</v>
      </c>
      <c r="D2" s="104"/>
      <c r="E2" s="104"/>
      <c r="F2" s="104"/>
      <c r="G2" s="104"/>
      <c r="H2" s="104"/>
      <c r="I2" s="104"/>
      <c r="J2" s="104"/>
      <c r="K2" s="104"/>
      <c r="L2" s="104"/>
      <c r="M2" s="104"/>
      <c r="N2" s="104"/>
      <c r="O2" s="104"/>
      <c r="P2" s="104"/>
      <c r="Q2" s="104"/>
      <c r="R2" s="104"/>
      <c r="S2" s="104"/>
      <c r="T2" s="104"/>
      <c r="U2" s="105" t="s">
        <v>48</v>
      </c>
      <c r="V2" s="105"/>
      <c r="W2" s="105"/>
      <c r="X2" s="105"/>
      <c r="Y2" s="105"/>
      <c r="Z2" s="105"/>
      <c r="AA2" s="20"/>
      <c r="AB2" s="20"/>
      <c r="AC2" s="20"/>
      <c r="AD2" s="11" t="s">
        <v>48</v>
      </c>
    </row>
    <row r="3" spans="1:32" s="11" customFormat="1" ht="20.100000000000001" customHeight="1" x14ac:dyDescent="0.15">
      <c r="AD3" s="11" t="s">
        <v>49</v>
      </c>
    </row>
    <row r="4" spans="1:32" s="11" customFormat="1" ht="37.5" customHeight="1" x14ac:dyDescent="0.15">
      <c r="A4" s="71" t="s">
        <v>10</v>
      </c>
      <c r="B4" s="72"/>
      <c r="C4" s="72"/>
      <c r="D4" s="73"/>
      <c r="E4" s="74" t="s">
        <v>47</v>
      </c>
      <c r="F4" s="75"/>
      <c r="G4" s="75">
        <f>別紙２!G4</f>
        <v>3</v>
      </c>
      <c r="H4" s="76"/>
      <c r="I4" s="207" t="s">
        <v>11</v>
      </c>
      <c r="J4" s="208"/>
      <c r="K4" s="208"/>
      <c r="L4" s="208"/>
      <c r="M4" s="209"/>
      <c r="N4" s="68" t="str">
        <f>別紙２!P4</f>
        <v>福島地区活動協議会</v>
      </c>
      <c r="O4" s="69"/>
      <c r="P4" s="69"/>
      <c r="Q4" s="69"/>
      <c r="R4" s="69"/>
      <c r="S4" s="69"/>
      <c r="T4" s="69"/>
      <c r="U4" s="69"/>
      <c r="V4" s="69"/>
      <c r="W4" s="69"/>
      <c r="X4" s="69"/>
      <c r="Y4" s="69"/>
      <c r="Z4" s="69"/>
      <c r="AA4" s="69"/>
      <c r="AB4" s="69"/>
      <c r="AC4" s="70"/>
    </row>
    <row r="5" spans="1:32" s="11" customFormat="1" ht="37.5" customHeight="1" x14ac:dyDescent="0.15">
      <c r="A5" s="71" t="s">
        <v>12</v>
      </c>
      <c r="B5" s="72"/>
      <c r="C5" s="72"/>
      <c r="D5" s="73"/>
      <c r="E5" s="74">
        <f>別紙２!E5</f>
        <v>5</v>
      </c>
      <c r="F5" s="75"/>
      <c r="G5" s="75"/>
      <c r="H5" s="76"/>
      <c r="I5" s="207" t="s">
        <v>13</v>
      </c>
      <c r="J5" s="208"/>
      <c r="K5" s="208"/>
      <c r="L5" s="208"/>
      <c r="M5" s="209"/>
      <c r="N5" s="68" t="str">
        <f>別紙２!P5</f>
        <v>地域高齢者活動拠点提供</v>
      </c>
      <c r="O5" s="69"/>
      <c r="P5" s="69"/>
      <c r="Q5" s="69"/>
      <c r="R5" s="69"/>
      <c r="S5" s="69"/>
      <c r="T5" s="69"/>
      <c r="U5" s="69"/>
      <c r="V5" s="69"/>
      <c r="W5" s="69"/>
      <c r="X5" s="69"/>
      <c r="Y5" s="69"/>
      <c r="Z5" s="69"/>
      <c r="AA5" s="69"/>
      <c r="AB5" s="69"/>
      <c r="AC5" s="70"/>
    </row>
    <row r="6" spans="1:32" ht="20.100000000000001" customHeight="1" x14ac:dyDescent="0.15">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32" ht="20.100000000000001" customHeight="1" x14ac:dyDescent="0.35">
      <c r="A7" s="22" t="s">
        <v>17</v>
      </c>
      <c r="C7" s="22"/>
      <c r="D7" s="22"/>
      <c r="E7" s="22"/>
      <c r="F7" s="22"/>
      <c r="G7" s="22"/>
      <c r="H7" s="22"/>
      <c r="I7" s="22"/>
      <c r="J7" s="22"/>
      <c r="K7" s="22"/>
      <c r="L7" s="22"/>
      <c r="M7" s="22"/>
      <c r="N7" s="22"/>
      <c r="O7" s="22"/>
      <c r="P7" s="22"/>
      <c r="Q7" s="22"/>
      <c r="R7" s="22"/>
      <c r="S7" s="22"/>
      <c r="T7" s="22"/>
      <c r="U7" s="22"/>
      <c r="V7" s="22"/>
      <c r="W7" s="22"/>
      <c r="X7" s="22"/>
      <c r="Y7" s="22"/>
      <c r="Z7" s="22"/>
      <c r="AA7" s="22"/>
      <c r="AB7" s="22"/>
      <c r="AC7" s="21" t="s">
        <v>0</v>
      </c>
    </row>
    <row r="8" spans="1:32" ht="30" customHeight="1" x14ac:dyDescent="0.15">
      <c r="A8" s="164"/>
      <c r="B8" s="165"/>
      <c r="C8" s="165"/>
      <c r="D8" s="165"/>
      <c r="E8" s="165"/>
      <c r="F8" s="166"/>
      <c r="G8" s="71" t="s">
        <v>22</v>
      </c>
      <c r="H8" s="72"/>
      <c r="I8" s="72"/>
      <c r="J8" s="72"/>
      <c r="K8" s="73"/>
      <c r="L8" s="80" t="s">
        <v>21</v>
      </c>
      <c r="M8" s="81"/>
      <c r="N8" s="81"/>
      <c r="O8" s="81"/>
      <c r="P8" s="81"/>
      <c r="Q8" s="81"/>
      <c r="R8" s="81"/>
      <c r="S8" s="81"/>
      <c r="T8" s="81"/>
      <c r="U8" s="81"/>
      <c r="V8" s="81"/>
      <c r="W8" s="81"/>
      <c r="X8" s="185"/>
      <c r="Y8" s="71" t="s">
        <v>1</v>
      </c>
      <c r="Z8" s="72"/>
      <c r="AA8" s="72"/>
      <c r="AB8" s="72"/>
      <c r="AC8" s="73"/>
    </row>
    <row r="9" spans="1:32" ht="30" customHeight="1" x14ac:dyDescent="0.15">
      <c r="A9" s="167"/>
      <c r="B9" s="168"/>
      <c r="C9" s="168"/>
      <c r="D9" s="168"/>
      <c r="E9" s="168"/>
      <c r="F9" s="169"/>
      <c r="G9" s="176"/>
      <c r="H9" s="177"/>
      <c r="I9" s="177"/>
      <c r="J9" s="177"/>
      <c r="K9" s="178"/>
      <c r="L9" s="186"/>
      <c r="M9" s="187"/>
      <c r="N9" s="187"/>
      <c r="O9" s="187"/>
      <c r="P9" s="187"/>
      <c r="Q9" s="187"/>
      <c r="R9" s="187"/>
      <c r="S9" s="187"/>
      <c r="T9" s="187"/>
      <c r="U9" s="187"/>
      <c r="V9" s="187"/>
      <c r="W9" s="187"/>
      <c r="X9" s="188"/>
      <c r="Y9" s="189"/>
      <c r="Z9" s="190"/>
      <c r="AA9" s="190"/>
      <c r="AB9" s="190"/>
      <c r="AC9" s="191"/>
    </row>
    <row r="10" spans="1:32" ht="30" customHeight="1" thickBot="1" x14ac:dyDescent="0.2">
      <c r="A10" s="170"/>
      <c r="B10" s="171"/>
      <c r="C10" s="171"/>
      <c r="D10" s="171"/>
      <c r="E10" s="171"/>
      <c r="F10" s="172"/>
      <c r="G10" s="179"/>
      <c r="H10" s="180"/>
      <c r="I10" s="180"/>
      <c r="J10" s="180"/>
      <c r="K10" s="181"/>
      <c r="L10" s="192"/>
      <c r="M10" s="193"/>
      <c r="N10" s="193"/>
      <c r="O10" s="193"/>
      <c r="P10" s="193"/>
      <c r="Q10" s="193"/>
      <c r="R10" s="193"/>
      <c r="S10" s="193"/>
      <c r="T10" s="193"/>
      <c r="U10" s="193"/>
      <c r="V10" s="193"/>
      <c r="W10" s="193"/>
      <c r="X10" s="194"/>
      <c r="Y10" s="195"/>
      <c r="Z10" s="196"/>
      <c r="AA10" s="196"/>
      <c r="AB10" s="196"/>
      <c r="AC10" s="197"/>
    </row>
    <row r="11" spans="1:32" ht="30" customHeight="1" thickTop="1" x14ac:dyDescent="0.15">
      <c r="A11" s="173" t="s">
        <v>23</v>
      </c>
      <c r="B11" s="174"/>
      <c r="C11" s="174"/>
      <c r="D11" s="174"/>
      <c r="E11" s="174"/>
      <c r="F11" s="175"/>
      <c r="G11" s="182">
        <f>SUM(G9:K10)</f>
        <v>0</v>
      </c>
      <c r="H11" s="183"/>
      <c r="I11" s="183"/>
      <c r="J11" s="183"/>
      <c r="K11" s="184"/>
      <c r="L11" s="161"/>
      <c r="M11" s="162"/>
      <c r="N11" s="162"/>
      <c r="O11" s="162"/>
      <c r="P11" s="162"/>
      <c r="Q11" s="162"/>
      <c r="R11" s="162"/>
      <c r="S11" s="162"/>
      <c r="T11" s="162"/>
      <c r="U11" s="162"/>
      <c r="V11" s="162"/>
      <c r="W11" s="162"/>
      <c r="X11" s="162"/>
      <c r="Y11" s="162"/>
      <c r="Z11" s="162"/>
      <c r="AA11" s="162"/>
      <c r="AB11" s="162"/>
      <c r="AC11" s="163"/>
    </row>
    <row r="12" spans="1:32" ht="20.100000000000001" customHeight="1" x14ac:dyDescent="0.15">
      <c r="B12" s="23"/>
      <c r="C12" s="7"/>
      <c r="D12" s="7"/>
      <c r="E12" s="7"/>
      <c r="F12" s="7"/>
      <c r="G12" s="7"/>
      <c r="H12" s="23"/>
      <c r="I12" s="7"/>
      <c r="J12" s="7"/>
      <c r="K12" s="7"/>
      <c r="L12" s="7"/>
      <c r="M12" s="7"/>
      <c r="N12" s="23"/>
      <c r="O12" s="23"/>
      <c r="P12" s="23"/>
      <c r="Q12" s="23"/>
      <c r="R12" s="23"/>
      <c r="S12" s="7"/>
      <c r="T12" s="23"/>
      <c r="U12" s="23"/>
      <c r="V12" s="23"/>
      <c r="W12" s="23"/>
      <c r="X12" s="7"/>
      <c r="Y12" s="7"/>
      <c r="Z12" s="23"/>
      <c r="AA12" s="23"/>
      <c r="AB12" s="23"/>
      <c r="AC12" s="23"/>
    </row>
    <row r="13" spans="1:32" ht="20.100000000000001" customHeight="1"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row>
    <row r="14" spans="1:32" ht="20.100000000000001" customHeight="1" x14ac:dyDescent="0.35">
      <c r="A14" s="22" t="s">
        <v>18</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1" t="s">
        <v>0</v>
      </c>
      <c r="AE14" s="120" t="s">
        <v>81</v>
      </c>
      <c r="AF14" s="120"/>
    </row>
    <row r="15" spans="1:32" ht="30" customHeight="1" thickBot="1" x14ac:dyDescent="0.2">
      <c r="A15" s="71" t="s">
        <v>27</v>
      </c>
      <c r="B15" s="72"/>
      <c r="C15" s="72"/>
      <c r="D15" s="72"/>
      <c r="E15" s="72"/>
      <c r="F15" s="73"/>
      <c r="G15" s="71" t="s">
        <v>22</v>
      </c>
      <c r="H15" s="72"/>
      <c r="I15" s="72"/>
      <c r="J15" s="72"/>
      <c r="K15" s="73"/>
      <c r="L15" s="80" t="s">
        <v>21</v>
      </c>
      <c r="M15" s="81"/>
      <c r="N15" s="81"/>
      <c r="O15" s="81"/>
      <c r="P15" s="81"/>
      <c r="Q15" s="81"/>
      <c r="R15" s="81"/>
      <c r="S15" s="81"/>
      <c r="T15" s="81"/>
      <c r="U15" s="81"/>
      <c r="V15" s="81"/>
      <c r="W15" s="81"/>
      <c r="X15" s="185"/>
      <c r="Y15" s="80" t="s">
        <v>1</v>
      </c>
      <c r="Z15" s="81"/>
      <c r="AA15" s="81"/>
      <c r="AB15" s="81"/>
      <c r="AC15" s="185"/>
      <c r="AD15" s="34"/>
      <c r="AE15" s="24" t="s">
        <v>62</v>
      </c>
      <c r="AF15" s="24" t="s">
        <v>72</v>
      </c>
    </row>
    <row r="16" spans="1:32" ht="30" customHeight="1" thickTop="1" x14ac:dyDescent="0.15">
      <c r="A16" s="158" t="s">
        <v>60</v>
      </c>
      <c r="B16" s="149" t="s">
        <v>68</v>
      </c>
      <c r="C16" s="150"/>
      <c r="D16" s="150"/>
      <c r="E16" s="150"/>
      <c r="F16" s="151"/>
      <c r="G16" s="152">
        <v>180000</v>
      </c>
      <c r="H16" s="153"/>
      <c r="I16" s="153"/>
      <c r="J16" s="153"/>
      <c r="K16" s="154"/>
      <c r="L16" s="149" t="s">
        <v>98</v>
      </c>
      <c r="M16" s="150"/>
      <c r="N16" s="150"/>
      <c r="O16" s="150"/>
      <c r="P16" s="150"/>
      <c r="Q16" s="150"/>
      <c r="R16" s="150"/>
      <c r="S16" s="150"/>
      <c r="T16" s="150"/>
      <c r="U16" s="150"/>
      <c r="V16" s="150"/>
      <c r="W16" s="150"/>
      <c r="X16" s="151"/>
      <c r="Y16" s="74"/>
      <c r="Z16" s="75"/>
      <c r="AA16" s="75"/>
      <c r="AB16" s="75"/>
      <c r="AC16" s="76"/>
      <c r="AD16" s="11"/>
      <c r="AE16" s="51" t="s">
        <v>63</v>
      </c>
      <c r="AF16" s="40">
        <f>別紙4!AF9</f>
        <v>0</v>
      </c>
    </row>
    <row r="17" spans="1:62" ht="30" customHeight="1" x14ac:dyDescent="0.15">
      <c r="A17" s="159"/>
      <c r="B17" s="149" t="s">
        <v>68</v>
      </c>
      <c r="C17" s="150"/>
      <c r="D17" s="150"/>
      <c r="E17" s="150"/>
      <c r="F17" s="151"/>
      <c r="G17" s="152">
        <v>35000</v>
      </c>
      <c r="H17" s="153"/>
      <c r="I17" s="153"/>
      <c r="J17" s="153"/>
      <c r="K17" s="154"/>
      <c r="L17" s="149" t="s">
        <v>99</v>
      </c>
      <c r="M17" s="150"/>
      <c r="N17" s="150"/>
      <c r="O17" s="150"/>
      <c r="P17" s="150"/>
      <c r="Q17" s="150"/>
      <c r="R17" s="150"/>
      <c r="S17" s="150"/>
      <c r="T17" s="150"/>
      <c r="U17" s="150"/>
      <c r="V17" s="150"/>
      <c r="W17" s="150"/>
      <c r="X17" s="151"/>
      <c r="Y17" s="74"/>
      <c r="Z17" s="75"/>
      <c r="AA17" s="75"/>
      <c r="AB17" s="75"/>
      <c r="AC17" s="76"/>
      <c r="AD17" s="11"/>
      <c r="AE17" s="52" t="s">
        <v>64</v>
      </c>
      <c r="AF17" s="41">
        <f>別紙4!AF10</f>
        <v>0</v>
      </c>
    </row>
    <row r="18" spans="1:62" ht="30" customHeight="1" x14ac:dyDescent="0.15">
      <c r="A18" s="159"/>
      <c r="B18" s="149" t="s">
        <v>68</v>
      </c>
      <c r="C18" s="150"/>
      <c r="D18" s="150"/>
      <c r="E18" s="150"/>
      <c r="F18" s="151"/>
      <c r="G18" s="152">
        <v>16000</v>
      </c>
      <c r="H18" s="153"/>
      <c r="I18" s="153"/>
      <c r="J18" s="153"/>
      <c r="K18" s="154"/>
      <c r="L18" s="149" t="s">
        <v>100</v>
      </c>
      <c r="M18" s="150"/>
      <c r="N18" s="150"/>
      <c r="O18" s="150"/>
      <c r="P18" s="150"/>
      <c r="Q18" s="150"/>
      <c r="R18" s="150"/>
      <c r="S18" s="150"/>
      <c r="T18" s="150"/>
      <c r="U18" s="150"/>
      <c r="V18" s="150"/>
      <c r="W18" s="150"/>
      <c r="X18" s="151"/>
      <c r="Y18" s="74"/>
      <c r="Z18" s="75"/>
      <c r="AA18" s="75"/>
      <c r="AB18" s="75"/>
      <c r="AC18" s="76"/>
      <c r="AD18" s="11"/>
      <c r="AE18" s="52" t="s">
        <v>65</v>
      </c>
      <c r="AF18" s="41">
        <f>別紙4!AF11</f>
        <v>0</v>
      </c>
    </row>
    <row r="19" spans="1:62" ht="30" customHeight="1" x14ac:dyDescent="0.15">
      <c r="A19" s="159"/>
      <c r="B19" s="149" t="s">
        <v>68</v>
      </c>
      <c r="C19" s="150"/>
      <c r="D19" s="150"/>
      <c r="E19" s="150"/>
      <c r="F19" s="151"/>
      <c r="G19" s="152">
        <v>5000</v>
      </c>
      <c r="H19" s="153"/>
      <c r="I19" s="153"/>
      <c r="J19" s="153"/>
      <c r="K19" s="154"/>
      <c r="L19" s="149" t="s">
        <v>101</v>
      </c>
      <c r="M19" s="150"/>
      <c r="N19" s="150"/>
      <c r="O19" s="150"/>
      <c r="P19" s="150"/>
      <c r="Q19" s="150"/>
      <c r="R19" s="150"/>
      <c r="S19" s="150"/>
      <c r="T19" s="150"/>
      <c r="U19" s="150"/>
      <c r="V19" s="150"/>
      <c r="W19" s="150"/>
      <c r="X19" s="151"/>
      <c r="Y19" s="74"/>
      <c r="Z19" s="75"/>
      <c r="AA19" s="75"/>
      <c r="AB19" s="75"/>
      <c r="AC19" s="76"/>
      <c r="AD19" s="11"/>
      <c r="AE19" s="52" t="s">
        <v>82</v>
      </c>
      <c r="AF19" s="41">
        <f>別紙4!AF12</f>
        <v>0</v>
      </c>
    </row>
    <row r="20" spans="1:62" ht="30" customHeight="1" x14ac:dyDescent="0.15">
      <c r="A20" s="159"/>
      <c r="B20" s="149" t="s">
        <v>68</v>
      </c>
      <c r="C20" s="150"/>
      <c r="D20" s="150"/>
      <c r="E20" s="150"/>
      <c r="F20" s="151"/>
      <c r="G20" s="152">
        <v>10000</v>
      </c>
      <c r="H20" s="153"/>
      <c r="I20" s="153"/>
      <c r="J20" s="153"/>
      <c r="K20" s="154"/>
      <c r="L20" s="149" t="s">
        <v>102</v>
      </c>
      <c r="M20" s="150"/>
      <c r="N20" s="150"/>
      <c r="O20" s="150"/>
      <c r="P20" s="150"/>
      <c r="Q20" s="150"/>
      <c r="R20" s="150"/>
      <c r="S20" s="150"/>
      <c r="T20" s="150"/>
      <c r="U20" s="150"/>
      <c r="V20" s="150"/>
      <c r="W20" s="150"/>
      <c r="X20" s="151"/>
      <c r="Y20" s="74"/>
      <c r="Z20" s="75"/>
      <c r="AA20" s="75"/>
      <c r="AB20" s="75"/>
      <c r="AC20" s="76"/>
      <c r="AD20" s="11"/>
      <c r="AE20" s="52" t="s">
        <v>66</v>
      </c>
      <c r="AF20" s="41">
        <f>別紙4!AF13</f>
        <v>0</v>
      </c>
    </row>
    <row r="21" spans="1:62" ht="30" customHeight="1" x14ac:dyDescent="0.15">
      <c r="A21" s="159"/>
      <c r="B21" s="149"/>
      <c r="C21" s="150"/>
      <c r="D21" s="150"/>
      <c r="E21" s="150"/>
      <c r="F21" s="151"/>
      <c r="G21" s="152"/>
      <c r="H21" s="153"/>
      <c r="I21" s="153"/>
      <c r="J21" s="153"/>
      <c r="K21" s="154"/>
      <c r="L21" s="149"/>
      <c r="M21" s="150"/>
      <c r="N21" s="150"/>
      <c r="O21" s="150"/>
      <c r="P21" s="150"/>
      <c r="Q21" s="150"/>
      <c r="R21" s="150"/>
      <c r="S21" s="150"/>
      <c r="T21" s="150"/>
      <c r="U21" s="150"/>
      <c r="V21" s="150"/>
      <c r="W21" s="150"/>
      <c r="X21" s="151"/>
      <c r="Y21" s="74"/>
      <c r="Z21" s="75"/>
      <c r="AA21" s="75"/>
      <c r="AB21" s="75"/>
      <c r="AC21" s="76"/>
      <c r="AD21" s="11"/>
      <c r="AE21" s="52" t="s">
        <v>67</v>
      </c>
      <c r="AF21" s="41">
        <f>別紙4!AF14</f>
        <v>0</v>
      </c>
    </row>
    <row r="22" spans="1:62" ht="30" customHeight="1" thickBot="1" x14ac:dyDescent="0.2">
      <c r="A22" s="160"/>
      <c r="B22" s="155"/>
      <c r="C22" s="156"/>
      <c r="D22" s="156"/>
      <c r="E22" s="156"/>
      <c r="F22" s="157"/>
      <c r="G22" s="152"/>
      <c r="H22" s="153"/>
      <c r="I22" s="153"/>
      <c r="J22" s="153"/>
      <c r="K22" s="154"/>
      <c r="L22" s="149"/>
      <c r="M22" s="150"/>
      <c r="N22" s="150"/>
      <c r="O22" s="150"/>
      <c r="P22" s="150"/>
      <c r="Q22" s="150"/>
      <c r="R22" s="150"/>
      <c r="S22" s="150"/>
      <c r="T22" s="150"/>
      <c r="U22" s="150"/>
      <c r="V22" s="150"/>
      <c r="W22" s="150"/>
      <c r="X22" s="151"/>
      <c r="Y22" s="74"/>
      <c r="Z22" s="75"/>
      <c r="AA22" s="75"/>
      <c r="AB22" s="75"/>
      <c r="AC22" s="76"/>
      <c r="AD22" s="11"/>
      <c r="AE22" s="52" t="s">
        <v>68</v>
      </c>
      <c r="AF22" s="41">
        <f>別紙4!AF15</f>
        <v>0</v>
      </c>
    </row>
    <row r="23" spans="1:62" ht="30" customHeight="1" thickTop="1" thickBot="1" x14ac:dyDescent="0.2">
      <c r="A23" s="128" t="s">
        <v>19</v>
      </c>
      <c r="B23" s="129"/>
      <c r="C23" s="129"/>
      <c r="D23" s="129"/>
      <c r="E23" s="129"/>
      <c r="F23" s="130"/>
      <c r="G23" s="134">
        <f>SUM(G16:K22)</f>
        <v>246000</v>
      </c>
      <c r="H23" s="135"/>
      <c r="I23" s="135"/>
      <c r="J23" s="135"/>
      <c r="K23" s="136"/>
      <c r="L23" s="140"/>
      <c r="M23" s="141"/>
      <c r="N23" s="141"/>
      <c r="O23" s="141"/>
      <c r="P23" s="141"/>
      <c r="Q23" s="141"/>
      <c r="R23" s="141"/>
      <c r="S23" s="141"/>
      <c r="T23" s="141"/>
      <c r="U23" s="141"/>
      <c r="V23" s="141"/>
      <c r="W23" s="141"/>
      <c r="X23" s="141"/>
      <c r="Y23" s="141"/>
      <c r="Z23" s="141"/>
      <c r="AA23" s="141"/>
      <c r="AB23" s="141"/>
      <c r="AC23" s="142"/>
      <c r="AE23" s="55" t="s">
        <v>77</v>
      </c>
      <c r="AF23" s="41">
        <f ca="1">別紙4!AF16</f>
        <v>0</v>
      </c>
      <c r="AG23" s="37"/>
      <c r="AH23" s="37"/>
      <c r="AI23" s="37"/>
      <c r="AJ23" s="37"/>
      <c r="AK23" s="37"/>
      <c r="AL23" s="37"/>
      <c r="AM23" s="37"/>
      <c r="AN23" s="37"/>
      <c r="AO23" s="37"/>
      <c r="AP23" s="37"/>
      <c r="AQ23" s="37"/>
      <c r="AR23" s="37"/>
      <c r="AS23" s="124"/>
      <c r="AT23" s="125"/>
      <c r="AU23" s="125"/>
      <c r="AV23" s="125"/>
      <c r="AW23" s="125"/>
      <c r="AX23" s="125"/>
      <c r="AY23" s="147"/>
      <c r="AZ23" s="147"/>
      <c r="BA23" s="147"/>
      <c r="BB23" s="147"/>
      <c r="BC23" s="147"/>
      <c r="BD23" s="147"/>
      <c r="BE23" s="147"/>
      <c r="BF23" s="147"/>
      <c r="BG23" s="147"/>
      <c r="BH23" s="147"/>
      <c r="BI23" s="147"/>
      <c r="BJ23" s="147"/>
    </row>
    <row r="24" spans="1:62" ht="30" customHeight="1" thickTop="1" x14ac:dyDescent="0.15">
      <c r="A24" s="121" t="s">
        <v>61</v>
      </c>
      <c r="B24" s="198"/>
      <c r="C24" s="199"/>
      <c r="D24" s="199"/>
      <c r="E24" s="199"/>
      <c r="F24" s="200"/>
      <c r="G24" s="137"/>
      <c r="H24" s="138"/>
      <c r="I24" s="138"/>
      <c r="J24" s="138"/>
      <c r="K24" s="139"/>
      <c r="L24" s="201"/>
      <c r="M24" s="202"/>
      <c r="N24" s="202"/>
      <c r="O24" s="202"/>
      <c r="P24" s="202"/>
      <c r="Q24" s="202"/>
      <c r="R24" s="202"/>
      <c r="S24" s="202"/>
      <c r="T24" s="202"/>
      <c r="U24" s="202"/>
      <c r="V24" s="202"/>
      <c r="W24" s="202"/>
      <c r="X24" s="203"/>
      <c r="Y24" s="201"/>
      <c r="Z24" s="202"/>
      <c r="AA24" s="202"/>
      <c r="AB24" s="202"/>
      <c r="AC24" s="203"/>
      <c r="AE24" s="53" t="s">
        <v>74</v>
      </c>
      <c r="AF24" s="38">
        <f ca="1">別紙4!AF17</f>
        <v>0</v>
      </c>
      <c r="AG24" s="126"/>
      <c r="AH24" s="126"/>
      <c r="AI24" s="126"/>
      <c r="AJ24" s="126"/>
      <c r="AK24" s="126"/>
      <c r="AL24" s="126"/>
      <c r="AM24" s="126"/>
      <c r="AN24" s="126"/>
      <c r="AO24" s="126"/>
      <c r="AP24" s="126"/>
      <c r="AQ24" s="126"/>
      <c r="AR24" s="126"/>
      <c r="AS24" s="127"/>
      <c r="AT24" s="127"/>
      <c r="AU24" s="127"/>
      <c r="AV24" s="127"/>
      <c r="AW24" s="127"/>
      <c r="AX24" s="127"/>
      <c r="AY24" s="148"/>
      <c r="AZ24" s="148"/>
      <c r="BA24" s="148"/>
      <c r="BB24" s="148"/>
      <c r="BC24" s="148"/>
      <c r="BD24" s="148"/>
      <c r="BE24" s="148"/>
      <c r="BF24" s="148"/>
      <c r="BG24" s="148"/>
      <c r="BH24" s="148"/>
      <c r="BI24" s="148"/>
      <c r="BJ24" s="148"/>
    </row>
    <row r="25" spans="1:62" ht="30" customHeight="1" x14ac:dyDescent="0.15">
      <c r="A25" s="122"/>
      <c r="B25" s="149"/>
      <c r="C25" s="150"/>
      <c r="D25" s="150"/>
      <c r="E25" s="150"/>
      <c r="F25" s="151"/>
      <c r="G25" s="176"/>
      <c r="H25" s="177"/>
      <c r="I25" s="177"/>
      <c r="J25" s="177"/>
      <c r="K25" s="178"/>
      <c r="L25" s="74"/>
      <c r="M25" s="75"/>
      <c r="N25" s="75"/>
      <c r="O25" s="75"/>
      <c r="P25" s="75"/>
      <c r="Q25" s="75"/>
      <c r="R25" s="75"/>
      <c r="S25" s="75"/>
      <c r="T25" s="75"/>
      <c r="U25" s="75"/>
      <c r="V25" s="75"/>
      <c r="W25" s="75"/>
      <c r="X25" s="76"/>
      <c r="Y25" s="74"/>
      <c r="Z25" s="75"/>
      <c r="AA25" s="75"/>
      <c r="AB25" s="75"/>
      <c r="AC25" s="76"/>
      <c r="AG25" s="126"/>
      <c r="AH25" s="126"/>
      <c r="AI25" s="126"/>
      <c r="AJ25" s="126"/>
      <c r="AK25" s="126"/>
      <c r="AL25" s="126"/>
      <c r="AM25" s="126"/>
      <c r="AN25" s="126"/>
      <c r="AO25" s="126"/>
      <c r="AP25" s="126"/>
      <c r="AQ25" s="126"/>
      <c r="AR25" s="126"/>
      <c r="AS25" s="127"/>
      <c r="AT25" s="127"/>
      <c r="AU25" s="127"/>
      <c r="AV25" s="127"/>
      <c r="AW25" s="127"/>
      <c r="AX25" s="127"/>
      <c r="AY25" s="148"/>
      <c r="AZ25" s="148"/>
      <c r="BA25" s="148"/>
      <c r="BB25" s="148"/>
      <c r="BC25" s="148"/>
      <c r="BD25" s="148"/>
      <c r="BE25" s="148"/>
      <c r="BF25" s="148"/>
      <c r="BG25" s="148"/>
      <c r="BH25" s="148"/>
      <c r="BI25" s="148"/>
      <c r="BJ25" s="148"/>
    </row>
    <row r="26" spans="1:62" ht="30" customHeight="1" thickBot="1" x14ac:dyDescent="0.2">
      <c r="A26" s="123"/>
      <c r="B26" s="155"/>
      <c r="C26" s="156"/>
      <c r="D26" s="156"/>
      <c r="E26" s="156"/>
      <c r="F26" s="157"/>
      <c r="G26" s="179"/>
      <c r="H26" s="180"/>
      <c r="I26" s="180"/>
      <c r="J26" s="180"/>
      <c r="K26" s="181"/>
      <c r="L26" s="204"/>
      <c r="M26" s="205"/>
      <c r="N26" s="205"/>
      <c r="O26" s="205"/>
      <c r="P26" s="205"/>
      <c r="Q26" s="205"/>
      <c r="R26" s="205"/>
      <c r="S26" s="205"/>
      <c r="T26" s="205"/>
      <c r="U26" s="205"/>
      <c r="V26" s="205"/>
      <c r="W26" s="205"/>
      <c r="X26" s="206"/>
      <c r="Y26" s="204"/>
      <c r="Z26" s="205"/>
      <c r="AA26" s="205"/>
      <c r="AB26" s="205"/>
      <c r="AC26" s="206"/>
      <c r="AG26" s="126"/>
      <c r="AH26" s="126"/>
      <c r="AI26" s="126"/>
      <c r="AJ26" s="126"/>
      <c r="AK26" s="126"/>
      <c r="AL26" s="126"/>
      <c r="AM26" s="126"/>
      <c r="AN26" s="126"/>
      <c r="AO26" s="126"/>
      <c r="AP26" s="126"/>
      <c r="AQ26" s="126"/>
      <c r="AR26" s="126"/>
      <c r="AS26" s="127"/>
      <c r="AT26" s="127"/>
      <c r="AU26" s="127"/>
      <c r="AV26" s="127"/>
      <c r="AW26" s="127"/>
      <c r="AX26" s="127"/>
      <c r="AY26" s="148"/>
      <c r="AZ26" s="148"/>
      <c r="BA26" s="148"/>
      <c r="BB26" s="148"/>
      <c r="BC26" s="148"/>
      <c r="BD26" s="148"/>
      <c r="BE26" s="148"/>
      <c r="BF26" s="148"/>
      <c r="BG26" s="148"/>
      <c r="BH26" s="148"/>
      <c r="BI26" s="148"/>
      <c r="BJ26" s="148"/>
    </row>
    <row r="27" spans="1:62" ht="30" customHeight="1" thickTop="1" thickBot="1" x14ac:dyDescent="0.2">
      <c r="A27" s="128" t="s">
        <v>20</v>
      </c>
      <c r="B27" s="129"/>
      <c r="C27" s="129"/>
      <c r="D27" s="129"/>
      <c r="E27" s="129"/>
      <c r="F27" s="130"/>
      <c r="G27" s="134">
        <f>SUM(G24:K26)</f>
        <v>0</v>
      </c>
      <c r="H27" s="135"/>
      <c r="I27" s="135"/>
      <c r="J27" s="135"/>
      <c r="K27" s="136"/>
      <c r="L27" s="140"/>
      <c r="M27" s="141"/>
      <c r="N27" s="141"/>
      <c r="O27" s="141"/>
      <c r="P27" s="141"/>
      <c r="Q27" s="141"/>
      <c r="R27" s="141"/>
      <c r="S27" s="141"/>
      <c r="T27" s="141"/>
      <c r="U27" s="141"/>
      <c r="V27" s="141"/>
      <c r="W27" s="141"/>
      <c r="X27" s="141"/>
      <c r="Y27" s="141"/>
      <c r="Z27" s="141"/>
      <c r="AA27" s="141"/>
      <c r="AB27" s="141"/>
      <c r="AC27" s="142"/>
      <c r="AG27" s="37"/>
      <c r="AH27" s="37"/>
      <c r="AI27" s="37"/>
      <c r="AJ27" s="37"/>
      <c r="AK27" s="37"/>
      <c r="AL27" s="37"/>
      <c r="AM27" s="37"/>
      <c r="AN27" s="37"/>
      <c r="AO27" s="37"/>
      <c r="AP27" s="37"/>
      <c r="AQ27" s="37"/>
      <c r="AR27" s="37"/>
      <c r="AS27" s="124"/>
      <c r="AT27" s="125"/>
      <c r="AU27" s="125"/>
      <c r="AV27" s="125"/>
      <c r="AW27" s="125"/>
      <c r="AX27" s="125"/>
      <c r="AY27" s="146"/>
      <c r="AZ27" s="146"/>
      <c r="BA27" s="146"/>
      <c r="BB27" s="146"/>
      <c r="BC27" s="146"/>
      <c r="BD27" s="146"/>
      <c r="BE27" s="146"/>
      <c r="BF27" s="146"/>
      <c r="BG27" s="146"/>
      <c r="BH27" s="146"/>
      <c r="BI27" s="146"/>
      <c r="BJ27" s="146"/>
    </row>
    <row r="28" spans="1:62" ht="30" customHeight="1" thickTop="1" x14ac:dyDescent="0.15">
      <c r="A28" s="131" t="s">
        <v>76</v>
      </c>
      <c r="B28" s="132"/>
      <c r="C28" s="132"/>
      <c r="D28" s="132"/>
      <c r="E28" s="132"/>
      <c r="F28" s="133"/>
      <c r="G28" s="137">
        <f>SUM(G23,G27)</f>
        <v>246000</v>
      </c>
      <c r="H28" s="138"/>
      <c r="I28" s="138"/>
      <c r="J28" s="138"/>
      <c r="K28" s="139"/>
      <c r="L28" s="143"/>
      <c r="M28" s="144"/>
      <c r="N28" s="144"/>
      <c r="O28" s="144"/>
      <c r="P28" s="144"/>
      <c r="Q28" s="144"/>
      <c r="R28" s="144"/>
      <c r="S28" s="144"/>
      <c r="T28" s="144"/>
      <c r="U28" s="144"/>
      <c r="V28" s="144"/>
      <c r="W28" s="144"/>
      <c r="X28" s="144"/>
      <c r="Y28" s="144"/>
      <c r="Z28" s="144"/>
      <c r="AA28" s="144"/>
      <c r="AB28" s="144"/>
      <c r="AC28" s="145"/>
      <c r="AG28" s="35"/>
      <c r="AH28" s="35"/>
      <c r="AI28" s="35"/>
      <c r="AJ28" s="35"/>
      <c r="AK28" s="35"/>
      <c r="AL28" s="35"/>
      <c r="AM28" s="35"/>
      <c r="AN28" s="35"/>
      <c r="AO28" s="35"/>
      <c r="AP28" s="35"/>
      <c r="AQ28" s="35"/>
      <c r="AR28" s="35"/>
      <c r="AS28" s="124"/>
      <c r="AT28" s="125"/>
      <c r="AU28" s="125"/>
      <c r="AV28" s="125"/>
      <c r="AW28" s="125"/>
      <c r="AX28" s="125"/>
      <c r="AY28" s="146"/>
      <c r="AZ28" s="146"/>
      <c r="BA28" s="146"/>
      <c r="BB28" s="146"/>
      <c r="BC28" s="146"/>
      <c r="BD28" s="146"/>
      <c r="BE28" s="146"/>
      <c r="BF28" s="146"/>
      <c r="BG28" s="146"/>
      <c r="BH28" s="146"/>
      <c r="BI28" s="146"/>
      <c r="BJ28" s="146"/>
    </row>
  </sheetData>
  <mergeCells count="97">
    <mergeCell ref="C2:T2"/>
    <mergeCell ref="U2:Z2"/>
    <mergeCell ref="I4:M4"/>
    <mergeCell ref="I5:M5"/>
    <mergeCell ref="N4:AC4"/>
    <mergeCell ref="N5:AC5"/>
    <mergeCell ref="E4:F4"/>
    <mergeCell ref="G4:H4"/>
    <mergeCell ref="E5:H5"/>
    <mergeCell ref="A4:D4"/>
    <mergeCell ref="A5:D5"/>
    <mergeCell ref="L22:X22"/>
    <mergeCell ref="Y22:AC22"/>
    <mergeCell ref="B24:F24"/>
    <mergeCell ref="B25:F25"/>
    <mergeCell ref="B26:F26"/>
    <mergeCell ref="G24:K24"/>
    <mergeCell ref="G25:K25"/>
    <mergeCell ref="G26:K26"/>
    <mergeCell ref="L24:X24"/>
    <mergeCell ref="L25:X25"/>
    <mergeCell ref="L26:X26"/>
    <mergeCell ref="Y24:AC24"/>
    <mergeCell ref="Y25:AC25"/>
    <mergeCell ref="Y26:AC26"/>
    <mergeCell ref="Y15:AC15"/>
    <mergeCell ref="G16:K16"/>
    <mergeCell ref="G17:K17"/>
    <mergeCell ref="G18:K18"/>
    <mergeCell ref="G19:K19"/>
    <mergeCell ref="L16:X16"/>
    <mergeCell ref="Y16:AC16"/>
    <mergeCell ref="L17:X17"/>
    <mergeCell ref="Y17:AC17"/>
    <mergeCell ref="L18:X18"/>
    <mergeCell ref="Y18:AC18"/>
    <mergeCell ref="L19:X19"/>
    <mergeCell ref="Y19:AC19"/>
    <mergeCell ref="L15:X15"/>
    <mergeCell ref="A15:F15"/>
    <mergeCell ref="B16:F16"/>
    <mergeCell ref="B17:F17"/>
    <mergeCell ref="B18:F18"/>
    <mergeCell ref="G15:K15"/>
    <mergeCell ref="L11:AC11"/>
    <mergeCell ref="A8:F8"/>
    <mergeCell ref="A9:F9"/>
    <mergeCell ref="A10:F10"/>
    <mergeCell ref="A11:F11"/>
    <mergeCell ref="G8:K8"/>
    <mergeCell ref="G9:K9"/>
    <mergeCell ref="G10:K10"/>
    <mergeCell ref="G11:K11"/>
    <mergeCell ref="L8:X8"/>
    <mergeCell ref="Y8:AC8"/>
    <mergeCell ref="L9:X9"/>
    <mergeCell ref="Y9:AC9"/>
    <mergeCell ref="L10:X10"/>
    <mergeCell ref="Y10:AC10"/>
    <mergeCell ref="B19:F19"/>
    <mergeCell ref="B20:F20"/>
    <mergeCell ref="G20:K20"/>
    <mergeCell ref="L20:X20"/>
    <mergeCell ref="AS23:AX23"/>
    <mergeCell ref="B21:F21"/>
    <mergeCell ref="B22:F22"/>
    <mergeCell ref="A23:F23"/>
    <mergeCell ref="G21:K21"/>
    <mergeCell ref="G22:K22"/>
    <mergeCell ref="G23:K23"/>
    <mergeCell ref="L23:AC23"/>
    <mergeCell ref="A16:A22"/>
    <mergeCell ref="Y20:AC20"/>
    <mergeCell ref="L21:X21"/>
    <mergeCell ref="Y21:AC21"/>
    <mergeCell ref="AY27:BJ27"/>
    <mergeCell ref="AY28:BJ28"/>
    <mergeCell ref="AY23:BJ23"/>
    <mergeCell ref="AY24:BJ24"/>
    <mergeCell ref="AY26:BJ26"/>
    <mergeCell ref="AY25:BJ25"/>
    <mergeCell ref="AE14:AF14"/>
    <mergeCell ref="A24:A26"/>
    <mergeCell ref="AS27:AX27"/>
    <mergeCell ref="AS28:AX28"/>
    <mergeCell ref="AG25:AR25"/>
    <mergeCell ref="AS25:AX25"/>
    <mergeCell ref="AG24:AR24"/>
    <mergeCell ref="AG26:AR26"/>
    <mergeCell ref="AS26:AX26"/>
    <mergeCell ref="AS24:AX24"/>
    <mergeCell ref="A27:F27"/>
    <mergeCell ref="A28:F28"/>
    <mergeCell ref="G27:K27"/>
    <mergeCell ref="G28:K28"/>
    <mergeCell ref="L27:AC27"/>
    <mergeCell ref="L28:AC28"/>
  </mergeCells>
  <phoneticPr fontId="5"/>
  <dataValidations count="1">
    <dataValidation type="list" allowBlank="1" showInputMessage="1" showErrorMessage="1" sqref="U2" xr:uid="{00000000-0002-0000-0200-000000000000}">
      <formula1>$AD$2:$AD$3</formula1>
    </dataValidation>
  </dataValidations>
  <pageMargins left="0.78740157480314965" right="0"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リスト!$D$3:$D$11</xm:f>
          </x14:formula1>
          <xm:sqref>B16:F22 B24:F26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F140"/>
  <sheetViews>
    <sheetView showZeros="0" view="pageBreakPreview" zoomScaleNormal="100" zoomScaleSheetLayoutView="100" workbookViewId="0">
      <selection activeCell="AJ10" sqref="AJ10"/>
    </sheetView>
  </sheetViews>
  <sheetFormatPr defaultColWidth="3.125" defaultRowHeight="13.5" x14ac:dyDescent="0.15"/>
  <cols>
    <col min="31" max="32" width="15.625" customWidth="1"/>
  </cols>
  <sheetData>
    <row r="1" spans="1:32" ht="30" customHeight="1" x14ac:dyDescent="0.15">
      <c r="AC1" s="1" t="s">
        <v>26</v>
      </c>
    </row>
    <row r="2" spans="1:32" ht="28.5" customHeight="1" x14ac:dyDescent="0.15">
      <c r="A2" s="236" t="s">
        <v>78</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row>
    <row r="3" spans="1:32" ht="20.100000000000001" customHeight="1" x14ac:dyDescent="0.15">
      <c r="A3" s="2"/>
      <c r="B3" s="33"/>
      <c r="C3" s="27"/>
      <c r="D3" s="2"/>
      <c r="E3" s="27"/>
      <c r="F3" s="27"/>
      <c r="G3" s="2"/>
      <c r="H3" s="2"/>
      <c r="I3" s="27"/>
      <c r="J3" s="27"/>
      <c r="K3" s="27"/>
      <c r="L3" s="27"/>
      <c r="M3" s="27"/>
      <c r="N3" s="27"/>
      <c r="O3" s="27"/>
      <c r="P3" s="27"/>
      <c r="Q3" s="27"/>
      <c r="R3" s="27"/>
      <c r="S3" s="27"/>
      <c r="T3" s="2"/>
      <c r="U3" s="27"/>
      <c r="V3" s="27"/>
      <c r="W3" s="27"/>
      <c r="X3" s="2"/>
      <c r="Y3" s="27"/>
      <c r="Z3" s="27"/>
      <c r="AA3" s="27"/>
      <c r="AB3" s="27"/>
      <c r="AC3" s="27"/>
    </row>
    <row r="4" spans="1:32" s="11" customFormat="1" ht="37.5" customHeight="1" x14ac:dyDescent="0.15">
      <c r="A4" s="71" t="s">
        <v>10</v>
      </c>
      <c r="B4" s="72"/>
      <c r="C4" s="72"/>
      <c r="D4" s="72"/>
      <c r="E4" s="74" t="s">
        <v>47</v>
      </c>
      <c r="F4" s="75"/>
      <c r="G4" s="75">
        <f>別紙２!G4</f>
        <v>3</v>
      </c>
      <c r="H4" s="76"/>
      <c r="I4" s="71" t="s">
        <v>11</v>
      </c>
      <c r="J4" s="72"/>
      <c r="K4" s="72"/>
      <c r="L4" s="72"/>
      <c r="M4" s="72"/>
      <c r="N4" s="72"/>
      <c r="O4" s="68" t="str">
        <f>別紙２!P4</f>
        <v>福島地区活動協議会</v>
      </c>
      <c r="P4" s="69"/>
      <c r="Q4" s="69"/>
      <c r="R4" s="69"/>
      <c r="S4" s="69"/>
      <c r="T4" s="69"/>
      <c r="U4" s="69"/>
      <c r="V4" s="69"/>
      <c r="W4" s="69"/>
      <c r="X4" s="69"/>
      <c r="Y4" s="69"/>
      <c r="Z4" s="69"/>
      <c r="AA4" s="69"/>
      <c r="AB4" s="69"/>
      <c r="AC4" s="70"/>
    </row>
    <row r="5" spans="1:32" s="11" customFormat="1" ht="37.5" customHeight="1" x14ac:dyDescent="0.15">
      <c r="A5" s="71" t="s">
        <v>12</v>
      </c>
      <c r="B5" s="72"/>
      <c r="C5" s="72"/>
      <c r="D5" s="72"/>
      <c r="E5" s="74">
        <f>別紙２!E5</f>
        <v>5</v>
      </c>
      <c r="F5" s="75"/>
      <c r="G5" s="75"/>
      <c r="H5" s="76"/>
      <c r="I5" s="71" t="s">
        <v>13</v>
      </c>
      <c r="J5" s="72"/>
      <c r="K5" s="72"/>
      <c r="L5" s="72"/>
      <c r="M5" s="72"/>
      <c r="N5" s="72"/>
      <c r="O5" s="68" t="str">
        <f>別紙２!P5</f>
        <v>地域高齢者活動拠点提供</v>
      </c>
      <c r="P5" s="69"/>
      <c r="Q5" s="69"/>
      <c r="R5" s="69"/>
      <c r="S5" s="69"/>
      <c r="T5" s="69"/>
      <c r="U5" s="69"/>
      <c r="V5" s="69"/>
      <c r="W5" s="69"/>
      <c r="X5" s="69"/>
      <c r="Y5" s="69"/>
      <c r="Z5" s="69"/>
      <c r="AA5" s="69"/>
      <c r="AB5" s="69"/>
      <c r="AC5" s="70"/>
    </row>
    <row r="6" spans="1:32" ht="20.100000000000001" customHeight="1" x14ac:dyDescent="0.15">
      <c r="A6" s="3"/>
      <c r="B6" s="3"/>
      <c r="C6" s="3"/>
    </row>
    <row r="7" spans="1:32" ht="20.100000000000001" customHeight="1" x14ac:dyDescent="0.15">
      <c r="AC7" s="1" t="s">
        <v>0</v>
      </c>
    </row>
    <row r="8" spans="1:32" ht="30" customHeight="1" thickBot="1" x14ac:dyDescent="0.2">
      <c r="A8" s="71" t="s">
        <v>2</v>
      </c>
      <c r="B8" s="72"/>
      <c r="C8" s="73"/>
      <c r="D8" s="71" t="s">
        <v>4</v>
      </c>
      <c r="E8" s="72"/>
      <c r="F8" s="72"/>
      <c r="G8" s="72"/>
      <c r="H8" s="72"/>
      <c r="I8" s="72"/>
      <c r="J8" s="72"/>
      <c r="K8" s="72"/>
      <c r="L8" s="72"/>
      <c r="M8" s="72"/>
      <c r="N8" s="72"/>
      <c r="O8" s="73"/>
      <c r="P8" s="71" t="s">
        <v>5</v>
      </c>
      <c r="Q8" s="72"/>
      <c r="R8" s="72"/>
      <c r="S8" s="73"/>
      <c r="T8" s="238" t="s">
        <v>6</v>
      </c>
      <c r="U8" s="239"/>
      <c r="V8" s="71" t="s">
        <v>3</v>
      </c>
      <c r="W8" s="72"/>
      <c r="X8" s="72"/>
      <c r="Y8" s="73"/>
      <c r="Z8" s="71" t="s">
        <v>7</v>
      </c>
      <c r="AA8" s="72"/>
      <c r="AB8" s="72"/>
      <c r="AC8" s="73"/>
      <c r="AE8" s="24" t="s">
        <v>62</v>
      </c>
      <c r="AF8" s="24" t="s">
        <v>72</v>
      </c>
    </row>
    <row r="9" spans="1:32" ht="24" customHeight="1" thickTop="1" x14ac:dyDescent="0.15">
      <c r="A9" s="44"/>
      <c r="B9" s="45" t="s">
        <v>70</v>
      </c>
      <c r="C9" s="46"/>
      <c r="D9" s="212"/>
      <c r="E9" s="213"/>
      <c r="F9" s="213"/>
      <c r="G9" s="213"/>
      <c r="H9" s="213"/>
      <c r="I9" s="213"/>
      <c r="J9" s="213"/>
      <c r="K9" s="213"/>
      <c r="L9" s="213"/>
      <c r="M9" s="213"/>
      <c r="N9" s="213"/>
      <c r="O9" s="214"/>
      <c r="P9" s="215"/>
      <c r="Q9" s="216"/>
      <c r="R9" s="216"/>
      <c r="S9" s="217"/>
      <c r="T9" s="218"/>
      <c r="U9" s="219"/>
      <c r="V9" s="220"/>
      <c r="W9" s="221"/>
      <c r="X9" s="221"/>
      <c r="Y9" s="222"/>
      <c r="Z9" s="218"/>
      <c r="AA9" s="232"/>
      <c r="AB9" s="232"/>
      <c r="AC9" s="219"/>
      <c r="AD9" s="39"/>
      <c r="AE9" s="51" t="s">
        <v>63</v>
      </c>
      <c r="AF9" s="40">
        <f>SUMIF($V$9:$V138,"報酬",$P$9:$P$138)</f>
        <v>0</v>
      </c>
    </row>
    <row r="10" spans="1:32" ht="24" customHeight="1" x14ac:dyDescent="0.15">
      <c r="A10" s="44"/>
      <c r="B10" s="45" t="s">
        <v>70</v>
      </c>
      <c r="C10" s="47"/>
      <c r="D10" s="212"/>
      <c r="E10" s="213"/>
      <c r="F10" s="213"/>
      <c r="G10" s="213"/>
      <c r="H10" s="213"/>
      <c r="I10" s="213"/>
      <c r="J10" s="213"/>
      <c r="K10" s="213"/>
      <c r="L10" s="213"/>
      <c r="M10" s="213"/>
      <c r="N10" s="213"/>
      <c r="O10" s="214"/>
      <c r="P10" s="215"/>
      <c r="Q10" s="216"/>
      <c r="R10" s="216"/>
      <c r="S10" s="217"/>
      <c r="T10" s="218"/>
      <c r="U10" s="219"/>
      <c r="V10" s="220"/>
      <c r="W10" s="221"/>
      <c r="X10" s="221"/>
      <c r="Y10" s="222"/>
      <c r="Z10" s="218"/>
      <c r="AA10" s="232"/>
      <c r="AB10" s="232"/>
      <c r="AC10" s="219"/>
      <c r="AD10" s="39"/>
      <c r="AE10" s="52" t="s">
        <v>64</v>
      </c>
      <c r="AF10" s="41">
        <f>SUMIF($V$9:$V138,"報償費",$P$9:$P$138)</f>
        <v>0</v>
      </c>
    </row>
    <row r="11" spans="1:32" ht="24" customHeight="1" x14ac:dyDescent="0.15">
      <c r="A11" s="44"/>
      <c r="B11" s="45" t="s">
        <v>70</v>
      </c>
      <c r="C11" s="47"/>
      <c r="D11" s="212"/>
      <c r="E11" s="213"/>
      <c r="F11" s="213"/>
      <c r="G11" s="213"/>
      <c r="H11" s="213"/>
      <c r="I11" s="213"/>
      <c r="J11" s="213"/>
      <c r="K11" s="213"/>
      <c r="L11" s="213"/>
      <c r="M11" s="213"/>
      <c r="N11" s="213"/>
      <c r="O11" s="214"/>
      <c r="P11" s="215"/>
      <c r="Q11" s="216"/>
      <c r="R11" s="216"/>
      <c r="S11" s="217"/>
      <c r="T11" s="218"/>
      <c r="U11" s="219"/>
      <c r="V11" s="220"/>
      <c r="W11" s="221"/>
      <c r="X11" s="221"/>
      <c r="Y11" s="222"/>
      <c r="Z11" s="218"/>
      <c r="AA11" s="232"/>
      <c r="AB11" s="232"/>
      <c r="AC11" s="219"/>
      <c r="AD11" s="39"/>
      <c r="AE11" s="52" t="s">
        <v>65</v>
      </c>
      <c r="AF11" s="41">
        <f>SUMIF($V$9:$V138,"啓発物品等",$P$9:$P$138)</f>
        <v>0</v>
      </c>
    </row>
    <row r="12" spans="1:32" ht="24" customHeight="1" x14ac:dyDescent="0.15">
      <c r="A12" s="44"/>
      <c r="B12" s="45" t="s">
        <v>70</v>
      </c>
      <c r="C12" s="47"/>
      <c r="D12" s="212"/>
      <c r="E12" s="213"/>
      <c r="F12" s="213"/>
      <c r="G12" s="213"/>
      <c r="H12" s="213"/>
      <c r="I12" s="213"/>
      <c r="J12" s="213"/>
      <c r="K12" s="213"/>
      <c r="L12" s="213"/>
      <c r="M12" s="213"/>
      <c r="N12" s="213"/>
      <c r="O12" s="214"/>
      <c r="P12" s="215"/>
      <c r="Q12" s="216"/>
      <c r="R12" s="216"/>
      <c r="S12" s="217"/>
      <c r="T12" s="218"/>
      <c r="U12" s="219"/>
      <c r="V12" s="220"/>
      <c r="W12" s="221"/>
      <c r="X12" s="221"/>
      <c r="Y12" s="222"/>
      <c r="Z12" s="218"/>
      <c r="AA12" s="232"/>
      <c r="AB12" s="232"/>
      <c r="AC12" s="219"/>
      <c r="AD12" s="39"/>
      <c r="AE12" s="52" t="s">
        <v>69</v>
      </c>
      <c r="AF12" s="41">
        <f>SUMIF($V$9:$V138,"食糧費",$P$9:$P$138)</f>
        <v>0</v>
      </c>
    </row>
    <row r="13" spans="1:32" ht="24" customHeight="1" x14ac:dyDescent="0.15">
      <c r="A13" s="44"/>
      <c r="B13" s="45" t="s">
        <v>70</v>
      </c>
      <c r="C13" s="47"/>
      <c r="D13" s="212"/>
      <c r="E13" s="213"/>
      <c r="F13" s="213"/>
      <c r="G13" s="213"/>
      <c r="H13" s="213"/>
      <c r="I13" s="213"/>
      <c r="J13" s="213"/>
      <c r="K13" s="213"/>
      <c r="L13" s="213"/>
      <c r="M13" s="213"/>
      <c r="N13" s="213"/>
      <c r="O13" s="214"/>
      <c r="P13" s="215"/>
      <c r="Q13" s="216"/>
      <c r="R13" s="216"/>
      <c r="S13" s="217"/>
      <c r="T13" s="218"/>
      <c r="U13" s="219"/>
      <c r="V13" s="220"/>
      <c r="W13" s="221"/>
      <c r="X13" s="221"/>
      <c r="Y13" s="222"/>
      <c r="Z13" s="218"/>
      <c r="AA13" s="232"/>
      <c r="AB13" s="232"/>
      <c r="AC13" s="219"/>
      <c r="AD13" s="39"/>
      <c r="AE13" s="52" t="s">
        <v>66</v>
      </c>
      <c r="AF13" s="41">
        <f>SUMIF($V$9:$V138,"備品購入費",$P$9:$P$138)</f>
        <v>0</v>
      </c>
    </row>
    <row r="14" spans="1:32" ht="24" customHeight="1" x14ac:dyDescent="0.15">
      <c r="A14" s="44"/>
      <c r="B14" s="45" t="s">
        <v>70</v>
      </c>
      <c r="C14" s="47"/>
      <c r="D14" s="212"/>
      <c r="E14" s="213"/>
      <c r="F14" s="213"/>
      <c r="G14" s="213"/>
      <c r="H14" s="213"/>
      <c r="I14" s="213"/>
      <c r="J14" s="213"/>
      <c r="K14" s="213"/>
      <c r="L14" s="213"/>
      <c r="M14" s="213"/>
      <c r="N14" s="213"/>
      <c r="O14" s="214"/>
      <c r="P14" s="215"/>
      <c r="Q14" s="216"/>
      <c r="R14" s="216"/>
      <c r="S14" s="217"/>
      <c r="T14" s="218"/>
      <c r="U14" s="219"/>
      <c r="V14" s="220"/>
      <c r="W14" s="221"/>
      <c r="X14" s="221"/>
      <c r="Y14" s="222"/>
      <c r="Z14" s="218"/>
      <c r="AA14" s="232"/>
      <c r="AB14" s="232"/>
      <c r="AC14" s="219"/>
      <c r="AD14" s="39"/>
      <c r="AE14" s="52" t="s">
        <v>67</v>
      </c>
      <c r="AF14" s="41">
        <f>SUMIF($V$9:$V138,"委託料",$P$9:$P$138)</f>
        <v>0</v>
      </c>
    </row>
    <row r="15" spans="1:32" ht="24" customHeight="1" x14ac:dyDescent="0.15">
      <c r="A15" s="44"/>
      <c r="B15" s="45" t="s">
        <v>70</v>
      </c>
      <c r="C15" s="47"/>
      <c r="D15" s="212"/>
      <c r="E15" s="213"/>
      <c r="F15" s="213"/>
      <c r="G15" s="213"/>
      <c r="H15" s="213"/>
      <c r="I15" s="213"/>
      <c r="J15" s="213"/>
      <c r="K15" s="213"/>
      <c r="L15" s="213"/>
      <c r="M15" s="213"/>
      <c r="N15" s="213"/>
      <c r="O15" s="214"/>
      <c r="P15" s="215"/>
      <c r="Q15" s="216"/>
      <c r="R15" s="216"/>
      <c r="S15" s="217"/>
      <c r="T15" s="218"/>
      <c r="U15" s="219"/>
      <c r="V15" s="220"/>
      <c r="W15" s="221"/>
      <c r="X15" s="221"/>
      <c r="Y15" s="222"/>
      <c r="Z15" s="218"/>
      <c r="AA15" s="232"/>
      <c r="AB15" s="232"/>
      <c r="AC15" s="219"/>
      <c r="AD15" s="39"/>
      <c r="AE15" s="52" t="s">
        <v>68</v>
      </c>
      <c r="AF15" s="41">
        <f>SUMIF($V$9:$V138,"その他経費",$P$9:$P$138)</f>
        <v>0</v>
      </c>
    </row>
    <row r="16" spans="1:32" ht="24" customHeight="1" x14ac:dyDescent="0.15">
      <c r="A16" s="44"/>
      <c r="B16" s="45" t="s">
        <v>70</v>
      </c>
      <c r="C16" s="47"/>
      <c r="D16" s="212"/>
      <c r="E16" s="213"/>
      <c r="F16" s="213"/>
      <c r="G16" s="213"/>
      <c r="H16" s="213"/>
      <c r="I16" s="213"/>
      <c r="J16" s="213"/>
      <c r="K16" s="213"/>
      <c r="L16" s="213"/>
      <c r="M16" s="213"/>
      <c r="N16" s="213"/>
      <c r="O16" s="214"/>
      <c r="P16" s="215"/>
      <c r="Q16" s="216"/>
      <c r="R16" s="216"/>
      <c r="S16" s="217"/>
      <c r="T16" s="218"/>
      <c r="U16" s="219"/>
      <c r="V16" s="220"/>
      <c r="W16" s="221"/>
      <c r="X16" s="221"/>
      <c r="Y16" s="222"/>
      <c r="Z16" s="218"/>
      <c r="AA16" s="232"/>
      <c r="AB16" s="232"/>
      <c r="AC16" s="219"/>
      <c r="AE16" s="55" t="s">
        <v>77</v>
      </c>
      <c r="AF16" s="41">
        <f ca="1">SUMIF($V$9:$V139,"施設修繕費",$P$9:$P$138)</f>
        <v>0</v>
      </c>
    </row>
    <row r="17" spans="1:32" ht="24" customHeight="1" x14ac:dyDescent="0.15">
      <c r="A17" s="44"/>
      <c r="B17" s="45" t="s">
        <v>70</v>
      </c>
      <c r="C17" s="47"/>
      <c r="D17" s="212"/>
      <c r="E17" s="213"/>
      <c r="F17" s="213"/>
      <c r="G17" s="213"/>
      <c r="H17" s="213"/>
      <c r="I17" s="213"/>
      <c r="J17" s="213"/>
      <c r="K17" s="213"/>
      <c r="L17" s="213"/>
      <c r="M17" s="213"/>
      <c r="N17" s="213"/>
      <c r="O17" s="214"/>
      <c r="P17" s="215"/>
      <c r="Q17" s="216"/>
      <c r="R17" s="216"/>
      <c r="S17" s="217"/>
      <c r="T17" s="218"/>
      <c r="U17" s="219"/>
      <c r="V17" s="220"/>
      <c r="W17" s="221"/>
      <c r="X17" s="221"/>
      <c r="Y17" s="222"/>
      <c r="Z17" s="218"/>
      <c r="AA17" s="232"/>
      <c r="AB17" s="232"/>
      <c r="AC17" s="219"/>
      <c r="AE17" s="53" t="s">
        <v>74</v>
      </c>
      <c r="AF17" s="38">
        <f ca="1">SUMIF($V$9:$V140,"補助対象外",$P$9:$P$138)</f>
        <v>0</v>
      </c>
    </row>
    <row r="18" spans="1:32" ht="24" customHeight="1" x14ac:dyDescent="0.15">
      <c r="A18" s="44"/>
      <c r="B18" s="45" t="s">
        <v>70</v>
      </c>
      <c r="C18" s="47"/>
      <c r="D18" s="212"/>
      <c r="E18" s="213"/>
      <c r="F18" s="213"/>
      <c r="G18" s="213"/>
      <c r="H18" s="213"/>
      <c r="I18" s="213"/>
      <c r="J18" s="213"/>
      <c r="K18" s="213"/>
      <c r="L18" s="213"/>
      <c r="M18" s="213"/>
      <c r="N18" s="213"/>
      <c r="O18" s="214"/>
      <c r="P18" s="215"/>
      <c r="Q18" s="216"/>
      <c r="R18" s="216"/>
      <c r="S18" s="217"/>
      <c r="T18" s="218"/>
      <c r="U18" s="219"/>
      <c r="V18" s="220"/>
      <c r="W18" s="221"/>
      <c r="X18" s="221"/>
      <c r="Y18" s="222"/>
      <c r="Z18" s="218"/>
      <c r="AA18" s="232"/>
      <c r="AB18" s="232"/>
      <c r="AC18" s="219"/>
    </row>
    <row r="19" spans="1:32" ht="24" customHeight="1" x14ac:dyDescent="0.15">
      <c r="A19" s="44"/>
      <c r="B19" s="45" t="s">
        <v>70</v>
      </c>
      <c r="C19" s="47"/>
      <c r="D19" s="212"/>
      <c r="E19" s="213"/>
      <c r="F19" s="213"/>
      <c r="G19" s="213"/>
      <c r="H19" s="213"/>
      <c r="I19" s="213"/>
      <c r="J19" s="213"/>
      <c r="K19" s="213"/>
      <c r="L19" s="213"/>
      <c r="M19" s="213"/>
      <c r="N19" s="213"/>
      <c r="O19" s="214"/>
      <c r="P19" s="215"/>
      <c r="Q19" s="216"/>
      <c r="R19" s="216"/>
      <c r="S19" s="217"/>
      <c r="T19" s="218"/>
      <c r="U19" s="219"/>
      <c r="V19" s="220"/>
      <c r="W19" s="221"/>
      <c r="X19" s="221"/>
      <c r="Y19" s="222"/>
      <c r="Z19" s="218"/>
      <c r="AA19" s="232"/>
      <c r="AB19" s="232"/>
      <c r="AC19" s="219"/>
    </row>
    <row r="20" spans="1:32" ht="24" customHeight="1" x14ac:dyDescent="0.15">
      <c r="A20" s="44"/>
      <c r="B20" s="45" t="s">
        <v>70</v>
      </c>
      <c r="C20" s="47"/>
      <c r="D20" s="212"/>
      <c r="E20" s="213"/>
      <c r="F20" s="213"/>
      <c r="G20" s="213"/>
      <c r="H20" s="213"/>
      <c r="I20" s="213"/>
      <c r="J20" s="213"/>
      <c r="K20" s="213"/>
      <c r="L20" s="213"/>
      <c r="M20" s="213"/>
      <c r="N20" s="213"/>
      <c r="O20" s="214"/>
      <c r="P20" s="215"/>
      <c r="Q20" s="216"/>
      <c r="R20" s="216"/>
      <c r="S20" s="217"/>
      <c r="T20" s="218"/>
      <c r="U20" s="219"/>
      <c r="V20" s="220"/>
      <c r="W20" s="221"/>
      <c r="X20" s="221"/>
      <c r="Y20" s="222"/>
      <c r="Z20" s="218"/>
      <c r="AA20" s="232"/>
      <c r="AB20" s="232"/>
      <c r="AC20" s="219"/>
    </row>
    <row r="21" spans="1:32" ht="24" customHeight="1" x14ac:dyDescent="0.15">
      <c r="A21" s="44"/>
      <c r="B21" s="45" t="s">
        <v>70</v>
      </c>
      <c r="C21" s="47"/>
      <c r="D21" s="212"/>
      <c r="E21" s="213"/>
      <c r="F21" s="213"/>
      <c r="G21" s="213"/>
      <c r="H21" s="213"/>
      <c r="I21" s="213"/>
      <c r="J21" s="213"/>
      <c r="K21" s="213"/>
      <c r="L21" s="213"/>
      <c r="M21" s="213"/>
      <c r="N21" s="213"/>
      <c r="O21" s="214"/>
      <c r="P21" s="215"/>
      <c r="Q21" s="216"/>
      <c r="R21" s="216"/>
      <c r="S21" s="217"/>
      <c r="T21" s="218"/>
      <c r="U21" s="219"/>
      <c r="V21" s="220"/>
      <c r="W21" s="221"/>
      <c r="X21" s="221"/>
      <c r="Y21" s="222"/>
      <c r="Z21" s="218"/>
      <c r="AA21" s="232"/>
      <c r="AB21" s="232"/>
      <c r="AC21" s="219"/>
    </row>
    <row r="22" spans="1:32" ht="24" customHeight="1" x14ac:dyDescent="0.15">
      <c r="A22" s="44"/>
      <c r="B22" s="45" t="s">
        <v>70</v>
      </c>
      <c r="C22" s="47"/>
      <c r="D22" s="212"/>
      <c r="E22" s="213"/>
      <c r="F22" s="213"/>
      <c r="G22" s="213"/>
      <c r="H22" s="213"/>
      <c r="I22" s="213"/>
      <c r="J22" s="213"/>
      <c r="K22" s="213"/>
      <c r="L22" s="213"/>
      <c r="M22" s="213"/>
      <c r="N22" s="213"/>
      <c r="O22" s="214"/>
      <c r="P22" s="215"/>
      <c r="Q22" s="216"/>
      <c r="R22" s="216"/>
      <c r="S22" s="217"/>
      <c r="T22" s="218"/>
      <c r="U22" s="219"/>
      <c r="V22" s="220"/>
      <c r="W22" s="221"/>
      <c r="X22" s="221"/>
      <c r="Y22" s="222"/>
      <c r="Z22" s="218"/>
      <c r="AA22" s="232"/>
      <c r="AB22" s="232"/>
      <c r="AC22" s="219"/>
    </row>
    <row r="23" spans="1:32" ht="24" customHeight="1" x14ac:dyDescent="0.15">
      <c r="A23" s="44"/>
      <c r="B23" s="45" t="s">
        <v>70</v>
      </c>
      <c r="C23" s="47"/>
      <c r="D23" s="212"/>
      <c r="E23" s="213"/>
      <c r="F23" s="213"/>
      <c r="G23" s="213"/>
      <c r="H23" s="213"/>
      <c r="I23" s="213"/>
      <c r="J23" s="213"/>
      <c r="K23" s="213"/>
      <c r="L23" s="213"/>
      <c r="M23" s="213"/>
      <c r="N23" s="213"/>
      <c r="O23" s="214"/>
      <c r="P23" s="215"/>
      <c r="Q23" s="216"/>
      <c r="R23" s="216"/>
      <c r="S23" s="217"/>
      <c r="T23" s="218"/>
      <c r="U23" s="219"/>
      <c r="V23" s="220"/>
      <c r="W23" s="221"/>
      <c r="X23" s="221"/>
      <c r="Y23" s="222"/>
      <c r="Z23" s="218"/>
      <c r="AA23" s="232"/>
      <c r="AB23" s="232"/>
      <c r="AC23" s="219"/>
    </row>
    <row r="24" spans="1:32" ht="24" customHeight="1" x14ac:dyDescent="0.15">
      <c r="A24" s="44"/>
      <c r="B24" s="45" t="s">
        <v>70</v>
      </c>
      <c r="C24" s="47"/>
      <c r="D24" s="212"/>
      <c r="E24" s="213"/>
      <c r="F24" s="213"/>
      <c r="G24" s="213"/>
      <c r="H24" s="213"/>
      <c r="I24" s="213"/>
      <c r="J24" s="213"/>
      <c r="K24" s="213"/>
      <c r="L24" s="213"/>
      <c r="M24" s="213"/>
      <c r="N24" s="213"/>
      <c r="O24" s="214"/>
      <c r="P24" s="215"/>
      <c r="Q24" s="216"/>
      <c r="R24" s="216"/>
      <c r="S24" s="217"/>
      <c r="T24" s="218"/>
      <c r="U24" s="219"/>
      <c r="V24" s="220"/>
      <c r="W24" s="221"/>
      <c r="X24" s="221"/>
      <c r="Y24" s="222"/>
      <c r="Z24" s="218"/>
      <c r="AA24" s="232"/>
      <c r="AB24" s="232"/>
      <c r="AC24" s="219"/>
    </row>
    <row r="25" spans="1:32" ht="24" customHeight="1" x14ac:dyDescent="0.15">
      <c r="A25" s="44"/>
      <c r="B25" s="45" t="s">
        <v>70</v>
      </c>
      <c r="C25" s="47"/>
      <c r="D25" s="212"/>
      <c r="E25" s="213"/>
      <c r="F25" s="213"/>
      <c r="G25" s="213"/>
      <c r="H25" s="213"/>
      <c r="I25" s="213"/>
      <c r="J25" s="213"/>
      <c r="K25" s="213"/>
      <c r="L25" s="213"/>
      <c r="M25" s="213"/>
      <c r="N25" s="213"/>
      <c r="O25" s="214"/>
      <c r="P25" s="215"/>
      <c r="Q25" s="216"/>
      <c r="R25" s="216"/>
      <c r="S25" s="217"/>
      <c r="T25" s="218"/>
      <c r="U25" s="219"/>
      <c r="V25" s="220"/>
      <c r="W25" s="221"/>
      <c r="X25" s="221"/>
      <c r="Y25" s="222"/>
      <c r="Z25" s="218"/>
      <c r="AA25" s="232"/>
      <c r="AB25" s="232"/>
      <c r="AC25" s="219"/>
    </row>
    <row r="26" spans="1:32" ht="24" customHeight="1" x14ac:dyDescent="0.15">
      <c r="A26" s="44"/>
      <c r="B26" s="45" t="s">
        <v>70</v>
      </c>
      <c r="C26" s="47"/>
      <c r="D26" s="212"/>
      <c r="E26" s="213"/>
      <c r="F26" s="213"/>
      <c r="G26" s="213"/>
      <c r="H26" s="213"/>
      <c r="I26" s="213"/>
      <c r="J26" s="213"/>
      <c r="K26" s="213"/>
      <c r="L26" s="213"/>
      <c r="M26" s="213"/>
      <c r="N26" s="213"/>
      <c r="O26" s="214"/>
      <c r="P26" s="215"/>
      <c r="Q26" s="216"/>
      <c r="R26" s="216"/>
      <c r="S26" s="217"/>
      <c r="T26" s="218"/>
      <c r="U26" s="219"/>
      <c r="V26" s="220"/>
      <c r="W26" s="221"/>
      <c r="X26" s="221"/>
      <c r="Y26" s="222"/>
      <c r="Z26" s="218"/>
      <c r="AA26" s="232"/>
      <c r="AB26" s="232"/>
      <c r="AC26" s="219"/>
    </row>
    <row r="27" spans="1:32" ht="24" customHeight="1" x14ac:dyDescent="0.15">
      <c r="A27" s="44"/>
      <c r="B27" s="45" t="s">
        <v>70</v>
      </c>
      <c r="C27" s="47"/>
      <c r="D27" s="212"/>
      <c r="E27" s="213"/>
      <c r="F27" s="213"/>
      <c r="G27" s="213"/>
      <c r="H27" s="213"/>
      <c r="I27" s="213"/>
      <c r="J27" s="213"/>
      <c r="K27" s="213"/>
      <c r="L27" s="213"/>
      <c r="M27" s="213"/>
      <c r="N27" s="213"/>
      <c r="O27" s="214"/>
      <c r="P27" s="215"/>
      <c r="Q27" s="216"/>
      <c r="R27" s="216"/>
      <c r="S27" s="217"/>
      <c r="T27" s="218"/>
      <c r="U27" s="219"/>
      <c r="V27" s="220"/>
      <c r="W27" s="221"/>
      <c r="X27" s="221"/>
      <c r="Y27" s="222"/>
      <c r="Z27" s="218"/>
      <c r="AA27" s="232"/>
      <c r="AB27" s="232"/>
      <c r="AC27" s="219"/>
    </row>
    <row r="28" spans="1:32" ht="24" customHeight="1" x14ac:dyDescent="0.15">
      <c r="A28" s="44"/>
      <c r="B28" s="45" t="s">
        <v>70</v>
      </c>
      <c r="C28" s="47"/>
      <c r="D28" s="212"/>
      <c r="E28" s="213"/>
      <c r="F28" s="213"/>
      <c r="G28" s="213"/>
      <c r="H28" s="213"/>
      <c r="I28" s="213"/>
      <c r="J28" s="213"/>
      <c r="K28" s="213"/>
      <c r="L28" s="213"/>
      <c r="M28" s="213"/>
      <c r="N28" s="213"/>
      <c r="O28" s="214"/>
      <c r="P28" s="215"/>
      <c r="Q28" s="216"/>
      <c r="R28" s="216"/>
      <c r="S28" s="217"/>
      <c r="T28" s="218"/>
      <c r="U28" s="219"/>
      <c r="V28" s="220"/>
      <c r="W28" s="221"/>
      <c r="X28" s="221"/>
      <c r="Y28" s="222"/>
      <c r="Z28" s="218"/>
      <c r="AA28" s="232"/>
      <c r="AB28" s="232"/>
      <c r="AC28" s="219"/>
    </row>
    <row r="29" spans="1:32" ht="24" customHeight="1" x14ac:dyDescent="0.15">
      <c r="A29" s="44"/>
      <c r="B29" s="45" t="s">
        <v>70</v>
      </c>
      <c r="C29" s="47"/>
      <c r="D29" s="212"/>
      <c r="E29" s="213"/>
      <c r="F29" s="213"/>
      <c r="G29" s="213"/>
      <c r="H29" s="213"/>
      <c r="I29" s="213"/>
      <c r="J29" s="213"/>
      <c r="K29" s="213"/>
      <c r="L29" s="213"/>
      <c r="M29" s="213"/>
      <c r="N29" s="213"/>
      <c r="O29" s="214"/>
      <c r="P29" s="215"/>
      <c r="Q29" s="216"/>
      <c r="R29" s="216"/>
      <c r="S29" s="217"/>
      <c r="T29" s="218"/>
      <c r="U29" s="219"/>
      <c r="V29" s="220"/>
      <c r="W29" s="221"/>
      <c r="X29" s="221"/>
      <c r="Y29" s="222"/>
      <c r="Z29" s="218"/>
      <c r="AA29" s="232"/>
      <c r="AB29" s="232"/>
      <c r="AC29" s="219"/>
    </row>
    <row r="30" spans="1:32" ht="24" customHeight="1" x14ac:dyDescent="0.15">
      <c r="A30" s="44"/>
      <c r="B30" s="45" t="s">
        <v>70</v>
      </c>
      <c r="C30" s="47"/>
      <c r="D30" s="212"/>
      <c r="E30" s="213"/>
      <c r="F30" s="213"/>
      <c r="G30" s="213"/>
      <c r="H30" s="213"/>
      <c r="I30" s="213"/>
      <c r="J30" s="213"/>
      <c r="K30" s="213"/>
      <c r="L30" s="213"/>
      <c r="M30" s="213"/>
      <c r="N30" s="213"/>
      <c r="O30" s="214"/>
      <c r="P30" s="215"/>
      <c r="Q30" s="216"/>
      <c r="R30" s="216"/>
      <c r="S30" s="217"/>
      <c r="T30" s="218"/>
      <c r="U30" s="219"/>
      <c r="V30" s="220"/>
      <c r="W30" s="221"/>
      <c r="X30" s="221"/>
      <c r="Y30" s="222"/>
      <c r="Z30" s="218"/>
      <c r="AA30" s="232"/>
      <c r="AB30" s="232"/>
      <c r="AC30" s="219"/>
    </row>
    <row r="31" spans="1:32" ht="24" customHeight="1" x14ac:dyDescent="0.15">
      <c r="A31" s="44"/>
      <c r="B31" s="45" t="s">
        <v>70</v>
      </c>
      <c r="C31" s="47"/>
      <c r="D31" s="212"/>
      <c r="E31" s="213"/>
      <c r="F31" s="213"/>
      <c r="G31" s="213"/>
      <c r="H31" s="213"/>
      <c r="I31" s="213"/>
      <c r="J31" s="213"/>
      <c r="K31" s="213"/>
      <c r="L31" s="213"/>
      <c r="M31" s="213"/>
      <c r="N31" s="213"/>
      <c r="O31" s="214"/>
      <c r="P31" s="215"/>
      <c r="Q31" s="216"/>
      <c r="R31" s="216"/>
      <c r="S31" s="217"/>
      <c r="T31" s="218"/>
      <c r="U31" s="219"/>
      <c r="V31" s="220"/>
      <c r="W31" s="221"/>
      <c r="X31" s="221"/>
      <c r="Y31" s="222"/>
      <c r="Z31" s="218"/>
      <c r="AA31" s="232"/>
      <c r="AB31" s="232"/>
      <c r="AC31" s="219"/>
    </row>
    <row r="32" spans="1:32" ht="24" customHeight="1" x14ac:dyDescent="0.15">
      <c r="A32" s="44"/>
      <c r="B32" s="45" t="s">
        <v>70</v>
      </c>
      <c r="C32" s="47"/>
      <c r="D32" s="212"/>
      <c r="E32" s="213"/>
      <c r="F32" s="213"/>
      <c r="G32" s="213"/>
      <c r="H32" s="213"/>
      <c r="I32" s="213"/>
      <c r="J32" s="213"/>
      <c r="K32" s="213"/>
      <c r="L32" s="213"/>
      <c r="M32" s="213"/>
      <c r="N32" s="213"/>
      <c r="O32" s="214"/>
      <c r="P32" s="215"/>
      <c r="Q32" s="216"/>
      <c r="R32" s="216"/>
      <c r="S32" s="217"/>
      <c r="T32" s="218"/>
      <c r="U32" s="219"/>
      <c r="V32" s="220"/>
      <c r="W32" s="221"/>
      <c r="X32" s="221"/>
      <c r="Y32" s="222"/>
      <c r="Z32" s="218"/>
      <c r="AA32" s="232"/>
      <c r="AB32" s="232"/>
      <c r="AC32" s="219"/>
    </row>
    <row r="33" spans="1:32" ht="24" customHeight="1" thickBot="1" x14ac:dyDescent="0.2">
      <c r="A33" s="44"/>
      <c r="B33" s="45" t="s">
        <v>70</v>
      </c>
      <c r="C33" s="47"/>
      <c r="D33" s="212"/>
      <c r="E33" s="213"/>
      <c r="F33" s="213"/>
      <c r="G33" s="213"/>
      <c r="H33" s="213"/>
      <c r="I33" s="213"/>
      <c r="J33" s="213"/>
      <c r="K33" s="213"/>
      <c r="L33" s="213"/>
      <c r="M33" s="213"/>
      <c r="N33" s="213"/>
      <c r="O33" s="214"/>
      <c r="P33" s="215"/>
      <c r="Q33" s="216"/>
      <c r="R33" s="216"/>
      <c r="S33" s="217"/>
      <c r="T33" s="218"/>
      <c r="U33" s="219"/>
      <c r="V33" s="233"/>
      <c r="W33" s="234"/>
      <c r="X33" s="234"/>
      <c r="Y33" s="235"/>
      <c r="Z33" s="218"/>
      <c r="AA33" s="232"/>
      <c r="AB33" s="232"/>
      <c r="AC33" s="219"/>
    </row>
    <row r="34" spans="1:32" ht="24" customHeight="1" thickTop="1" x14ac:dyDescent="0.15">
      <c r="A34" s="201"/>
      <c r="B34" s="202"/>
      <c r="C34" s="202"/>
      <c r="D34" s="202"/>
      <c r="E34" s="202"/>
      <c r="F34" s="202"/>
      <c r="G34" s="202"/>
      <c r="H34" s="43">
        <v>1</v>
      </c>
      <c r="I34" s="210" t="s">
        <v>8</v>
      </c>
      <c r="J34" s="210"/>
      <c r="K34" s="210"/>
      <c r="L34" s="210"/>
      <c r="M34" s="210"/>
      <c r="N34" s="210"/>
      <c r="O34" s="211"/>
      <c r="P34" s="229">
        <f>SUM(P9:S33)</f>
        <v>0</v>
      </c>
      <c r="Q34" s="230"/>
      <c r="R34" s="230"/>
      <c r="S34" s="231"/>
      <c r="T34" s="223"/>
      <c r="U34" s="224"/>
      <c r="V34" s="224"/>
      <c r="W34" s="224"/>
      <c r="X34" s="224"/>
      <c r="Y34" s="224"/>
      <c r="Z34" s="224"/>
      <c r="AA34" s="224"/>
      <c r="AB34" s="224"/>
      <c r="AC34" s="225"/>
    </row>
    <row r="35" spans="1:32" ht="24" customHeight="1" x14ac:dyDescent="0.15">
      <c r="A35" s="74" t="s">
        <v>9</v>
      </c>
      <c r="B35" s="75"/>
      <c r="C35" s="75"/>
      <c r="D35" s="75"/>
      <c r="E35" s="75"/>
      <c r="F35" s="75"/>
      <c r="G35" s="75"/>
      <c r="H35" s="75"/>
      <c r="I35" s="75"/>
      <c r="J35" s="75"/>
      <c r="K35" s="75"/>
      <c r="L35" s="75"/>
      <c r="M35" s="75"/>
      <c r="N35" s="75"/>
      <c r="O35" s="76"/>
      <c r="P35" s="215">
        <f>P34</f>
        <v>0</v>
      </c>
      <c r="Q35" s="216"/>
      <c r="R35" s="216"/>
      <c r="S35" s="217"/>
      <c r="T35" s="226"/>
      <c r="U35" s="227"/>
      <c r="V35" s="227"/>
      <c r="W35" s="227"/>
      <c r="X35" s="227"/>
      <c r="Y35" s="227"/>
      <c r="Z35" s="227"/>
      <c r="AA35" s="227"/>
      <c r="AB35" s="227"/>
      <c r="AC35" s="228"/>
    </row>
    <row r="36" spans="1:32" ht="30" customHeight="1" x14ac:dyDescent="0.15">
      <c r="AC36" s="1" t="s">
        <v>26</v>
      </c>
    </row>
    <row r="37" spans="1:32" ht="28.5" customHeight="1" x14ac:dyDescent="0.15">
      <c r="A37" s="237" t="s">
        <v>75</v>
      </c>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row>
    <row r="38" spans="1:32" ht="20.100000000000001" customHeight="1" x14ac:dyDescent="0.1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row>
    <row r="39" spans="1:32" ht="37.5" customHeight="1" x14ac:dyDescent="0.15">
      <c r="A39" s="71" t="s">
        <v>10</v>
      </c>
      <c r="B39" s="72"/>
      <c r="C39" s="72"/>
      <c r="D39" s="72"/>
      <c r="E39" s="74" t="s">
        <v>47</v>
      </c>
      <c r="F39" s="75"/>
      <c r="G39" s="75">
        <f>別紙２!G4</f>
        <v>3</v>
      </c>
      <c r="H39" s="76"/>
      <c r="I39" s="71" t="s">
        <v>11</v>
      </c>
      <c r="J39" s="72"/>
      <c r="K39" s="72"/>
      <c r="L39" s="72"/>
      <c r="M39" s="72"/>
      <c r="N39" s="72"/>
      <c r="O39" s="68" t="str">
        <f>別紙２!P4</f>
        <v>福島地区活動協議会</v>
      </c>
      <c r="P39" s="69"/>
      <c r="Q39" s="69"/>
      <c r="R39" s="69"/>
      <c r="S39" s="69"/>
      <c r="T39" s="69"/>
      <c r="U39" s="69"/>
      <c r="V39" s="69"/>
      <c r="W39" s="69"/>
      <c r="X39" s="69"/>
      <c r="Y39" s="69"/>
      <c r="Z39" s="69"/>
      <c r="AA39" s="69"/>
      <c r="AB39" s="69"/>
      <c r="AC39" s="70"/>
      <c r="AD39" s="11"/>
      <c r="AE39" s="11"/>
      <c r="AF39" s="11"/>
    </row>
    <row r="40" spans="1:32" ht="37.5" customHeight="1" x14ac:dyDescent="0.15">
      <c r="A40" s="71" t="s">
        <v>12</v>
      </c>
      <c r="B40" s="72"/>
      <c r="C40" s="72"/>
      <c r="D40" s="72"/>
      <c r="E40" s="74">
        <f>別紙２!E5</f>
        <v>5</v>
      </c>
      <c r="F40" s="75"/>
      <c r="G40" s="75"/>
      <c r="H40" s="76"/>
      <c r="I40" s="71" t="s">
        <v>13</v>
      </c>
      <c r="J40" s="72"/>
      <c r="K40" s="72"/>
      <c r="L40" s="72"/>
      <c r="M40" s="72"/>
      <c r="N40" s="72"/>
      <c r="O40" s="68" t="str">
        <f>別紙２!P5</f>
        <v>地域高齢者活動拠点提供</v>
      </c>
      <c r="P40" s="69"/>
      <c r="Q40" s="69"/>
      <c r="R40" s="69"/>
      <c r="S40" s="69"/>
      <c r="T40" s="69"/>
      <c r="U40" s="69"/>
      <c r="V40" s="69"/>
      <c r="W40" s="69"/>
      <c r="X40" s="69"/>
      <c r="Y40" s="69"/>
      <c r="Z40" s="69"/>
      <c r="AA40" s="69"/>
      <c r="AB40" s="69"/>
      <c r="AC40" s="70"/>
      <c r="AD40" s="11"/>
      <c r="AE40" s="11"/>
      <c r="AF40" s="11"/>
    </row>
    <row r="41" spans="1:32" ht="20.100000000000001" customHeight="1" x14ac:dyDescent="0.15">
      <c r="A41" s="3"/>
      <c r="B41" s="3"/>
      <c r="C41" s="3"/>
    </row>
    <row r="42" spans="1:32" ht="20.100000000000001" customHeight="1" x14ac:dyDescent="0.15">
      <c r="AC42" s="1" t="s">
        <v>0</v>
      </c>
    </row>
    <row r="43" spans="1:32" ht="30" customHeight="1" thickBot="1" x14ac:dyDescent="0.2">
      <c r="A43" s="71" t="s">
        <v>2</v>
      </c>
      <c r="B43" s="72"/>
      <c r="C43" s="73"/>
      <c r="D43" s="71" t="s">
        <v>4</v>
      </c>
      <c r="E43" s="72"/>
      <c r="F43" s="72"/>
      <c r="G43" s="72"/>
      <c r="H43" s="72"/>
      <c r="I43" s="72"/>
      <c r="J43" s="72"/>
      <c r="K43" s="72"/>
      <c r="L43" s="72"/>
      <c r="M43" s="72"/>
      <c r="N43" s="72"/>
      <c r="O43" s="73"/>
      <c r="P43" s="71" t="s">
        <v>5</v>
      </c>
      <c r="Q43" s="72"/>
      <c r="R43" s="72"/>
      <c r="S43" s="73"/>
      <c r="T43" s="238" t="s">
        <v>6</v>
      </c>
      <c r="U43" s="239"/>
      <c r="V43" s="71" t="s">
        <v>3</v>
      </c>
      <c r="W43" s="72"/>
      <c r="X43" s="72"/>
      <c r="Y43" s="73"/>
      <c r="Z43" s="71" t="s">
        <v>7</v>
      </c>
      <c r="AA43" s="72"/>
      <c r="AB43" s="72"/>
      <c r="AC43" s="73"/>
      <c r="AE43" s="24" t="s">
        <v>62</v>
      </c>
      <c r="AF43" s="24" t="s">
        <v>72</v>
      </c>
    </row>
    <row r="44" spans="1:32" ht="24" customHeight="1" thickTop="1" x14ac:dyDescent="0.15">
      <c r="A44" s="48"/>
      <c r="B44" s="45" t="s">
        <v>70</v>
      </c>
      <c r="C44" s="49"/>
      <c r="D44" s="212"/>
      <c r="E44" s="213"/>
      <c r="F44" s="213"/>
      <c r="G44" s="213"/>
      <c r="H44" s="213"/>
      <c r="I44" s="213"/>
      <c r="J44" s="213"/>
      <c r="K44" s="213"/>
      <c r="L44" s="213"/>
      <c r="M44" s="213"/>
      <c r="N44" s="213"/>
      <c r="O44" s="214"/>
      <c r="P44" s="215"/>
      <c r="Q44" s="216"/>
      <c r="R44" s="216"/>
      <c r="S44" s="217"/>
      <c r="T44" s="218"/>
      <c r="U44" s="219"/>
      <c r="V44" s="220"/>
      <c r="W44" s="221"/>
      <c r="X44" s="221"/>
      <c r="Y44" s="222"/>
      <c r="Z44" s="218"/>
      <c r="AA44" s="232"/>
      <c r="AB44" s="232"/>
      <c r="AC44" s="219"/>
      <c r="AD44" s="39"/>
      <c r="AE44" s="51" t="s">
        <v>63</v>
      </c>
      <c r="AF44" s="40">
        <f ca="1">SUMIF($V$9:$V173,"報酬",$P$9:$P$138)</f>
        <v>0</v>
      </c>
    </row>
    <row r="45" spans="1:32" ht="24" customHeight="1" x14ac:dyDescent="0.15">
      <c r="A45" s="48"/>
      <c r="B45" s="45" t="s">
        <v>70</v>
      </c>
      <c r="C45" s="49"/>
      <c r="D45" s="212"/>
      <c r="E45" s="213"/>
      <c r="F45" s="213"/>
      <c r="G45" s="213"/>
      <c r="H45" s="213"/>
      <c r="I45" s="213"/>
      <c r="J45" s="213"/>
      <c r="K45" s="213"/>
      <c r="L45" s="213"/>
      <c r="M45" s="213"/>
      <c r="N45" s="213"/>
      <c r="O45" s="214"/>
      <c r="P45" s="215"/>
      <c r="Q45" s="216"/>
      <c r="R45" s="216"/>
      <c r="S45" s="217"/>
      <c r="T45" s="218"/>
      <c r="U45" s="219"/>
      <c r="V45" s="220"/>
      <c r="W45" s="221"/>
      <c r="X45" s="221"/>
      <c r="Y45" s="222"/>
      <c r="Z45" s="218"/>
      <c r="AA45" s="232"/>
      <c r="AB45" s="232"/>
      <c r="AC45" s="219"/>
      <c r="AD45" s="39"/>
      <c r="AE45" s="52" t="s">
        <v>64</v>
      </c>
      <c r="AF45" s="41">
        <f ca="1">SUMIF($V$9:$V173,"報償費",$P$9:$P$138)</f>
        <v>0</v>
      </c>
    </row>
    <row r="46" spans="1:32" ht="24" customHeight="1" x14ac:dyDescent="0.15">
      <c r="A46" s="48"/>
      <c r="B46" s="45" t="s">
        <v>70</v>
      </c>
      <c r="C46" s="49"/>
      <c r="D46" s="212"/>
      <c r="E46" s="213"/>
      <c r="F46" s="213"/>
      <c r="G46" s="213"/>
      <c r="H46" s="213"/>
      <c r="I46" s="213"/>
      <c r="J46" s="213"/>
      <c r="K46" s="213"/>
      <c r="L46" s="213"/>
      <c r="M46" s="213"/>
      <c r="N46" s="213"/>
      <c r="O46" s="214"/>
      <c r="P46" s="215"/>
      <c r="Q46" s="216"/>
      <c r="R46" s="216"/>
      <c r="S46" s="217"/>
      <c r="T46" s="218"/>
      <c r="U46" s="219"/>
      <c r="V46" s="220"/>
      <c r="W46" s="221"/>
      <c r="X46" s="221"/>
      <c r="Y46" s="222"/>
      <c r="Z46" s="218"/>
      <c r="AA46" s="232"/>
      <c r="AB46" s="232"/>
      <c r="AC46" s="219"/>
      <c r="AD46" s="39"/>
      <c r="AE46" s="52" t="s">
        <v>65</v>
      </c>
      <c r="AF46" s="41">
        <f ca="1">SUMIF($V$9:$V173,"啓発物品等",$P$9:$P$138)</f>
        <v>0</v>
      </c>
    </row>
    <row r="47" spans="1:32" ht="24" customHeight="1" x14ac:dyDescent="0.15">
      <c r="A47" s="48"/>
      <c r="B47" s="45" t="s">
        <v>70</v>
      </c>
      <c r="C47" s="49"/>
      <c r="D47" s="212"/>
      <c r="E47" s="213"/>
      <c r="F47" s="213"/>
      <c r="G47" s="213"/>
      <c r="H47" s="213"/>
      <c r="I47" s="213"/>
      <c r="J47" s="213"/>
      <c r="K47" s="213"/>
      <c r="L47" s="213"/>
      <c r="M47" s="213"/>
      <c r="N47" s="213"/>
      <c r="O47" s="214"/>
      <c r="P47" s="215"/>
      <c r="Q47" s="216"/>
      <c r="R47" s="216"/>
      <c r="S47" s="217"/>
      <c r="T47" s="218"/>
      <c r="U47" s="219"/>
      <c r="V47" s="220"/>
      <c r="W47" s="221"/>
      <c r="X47" s="221"/>
      <c r="Y47" s="222"/>
      <c r="Z47" s="218"/>
      <c r="AA47" s="232"/>
      <c r="AB47" s="232"/>
      <c r="AC47" s="219"/>
      <c r="AD47" s="39"/>
      <c r="AE47" s="52" t="s">
        <v>69</v>
      </c>
      <c r="AF47" s="41">
        <f ca="1">SUMIF($V$9:$V173,"食糧費",$P$9:$P$138)</f>
        <v>0</v>
      </c>
    </row>
    <row r="48" spans="1:32" ht="24" customHeight="1" x14ac:dyDescent="0.15">
      <c r="A48" s="48"/>
      <c r="B48" s="45" t="s">
        <v>70</v>
      </c>
      <c r="C48" s="49"/>
      <c r="D48" s="212"/>
      <c r="E48" s="213"/>
      <c r="F48" s="213"/>
      <c r="G48" s="213"/>
      <c r="H48" s="213"/>
      <c r="I48" s="213"/>
      <c r="J48" s="213"/>
      <c r="K48" s="213"/>
      <c r="L48" s="213"/>
      <c r="M48" s="213"/>
      <c r="N48" s="213"/>
      <c r="O48" s="214"/>
      <c r="P48" s="215"/>
      <c r="Q48" s="216"/>
      <c r="R48" s="216"/>
      <c r="S48" s="217"/>
      <c r="T48" s="218"/>
      <c r="U48" s="219"/>
      <c r="V48" s="220"/>
      <c r="W48" s="221"/>
      <c r="X48" s="221"/>
      <c r="Y48" s="222"/>
      <c r="Z48" s="218"/>
      <c r="AA48" s="232"/>
      <c r="AB48" s="232"/>
      <c r="AC48" s="219"/>
      <c r="AD48" s="39"/>
      <c r="AE48" s="52" t="s">
        <v>66</v>
      </c>
      <c r="AF48" s="41">
        <f ca="1">SUMIF($V$9:$V173,"備品購入費",$P$9:$P$138)</f>
        <v>0</v>
      </c>
    </row>
    <row r="49" spans="1:32" ht="24" customHeight="1" x14ac:dyDescent="0.15">
      <c r="A49" s="48"/>
      <c r="B49" s="45" t="s">
        <v>70</v>
      </c>
      <c r="C49" s="49"/>
      <c r="D49" s="212"/>
      <c r="E49" s="213"/>
      <c r="F49" s="213"/>
      <c r="G49" s="213"/>
      <c r="H49" s="213"/>
      <c r="I49" s="213"/>
      <c r="J49" s="213"/>
      <c r="K49" s="213"/>
      <c r="L49" s="213"/>
      <c r="M49" s="213"/>
      <c r="N49" s="213"/>
      <c r="O49" s="214"/>
      <c r="P49" s="215"/>
      <c r="Q49" s="216"/>
      <c r="R49" s="216"/>
      <c r="S49" s="217"/>
      <c r="T49" s="218"/>
      <c r="U49" s="219"/>
      <c r="V49" s="220"/>
      <c r="W49" s="221"/>
      <c r="X49" s="221"/>
      <c r="Y49" s="222"/>
      <c r="Z49" s="218"/>
      <c r="AA49" s="232"/>
      <c r="AB49" s="232"/>
      <c r="AC49" s="219"/>
      <c r="AD49" s="39"/>
      <c r="AE49" s="52" t="s">
        <v>67</v>
      </c>
      <c r="AF49" s="41">
        <f ca="1">SUMIF($V$9:$V173,"委託料",$P$9:$P$138)</f>
        <v>0</v>
      </c>
    </row>
    <row r="50" spans="1:32" ht="24" customHeight="1" x14ac:dyDescent="0.15">
      <c r="A50" s="48"/>
      <c r="B50" s="45" t="s">
        <v>70</v>
      </c>
      <c r="C50" s="49"/>
      <c r="D50" s="212"/>
      <c r="E50" s="213"/>
      <c r="F50" s="213"/>
      <c r="G50" s="213"/>
      <c r="H50" s="213"/>
      <c r="I50" s="213"/>
      <c r="J50" s="213"/>
      <c r="K50" s="213"/>
      <c r="L50" s="213"/>
      <c r="M50" s="213"/>
      <c r="N50" s="213"/>
      <c r="O50" s="214"/>
      <c r="P50" s="215"/>
      <c r="Q50" s="216"/>
      <c r="R50" s="216"/>
      <c r="S50" s="217"/>
      <c r="T50" s="218"/>
      <c r="U50" s="219"/>
      <c r="V50" s="220"/>
      <c r="W50" s="221"/>
      <c r="X50" s="221"/>
      <c r="Y50" s="222"/>
      <c r="Z50" s="218"/>
      <c r="AA50" s="232"/>
      <c r="AB50" s="232"/>
      <c r="AC50" s="219"/>
      <c r="AD50" s="39"/>
      <c r="AE50" s="52" t="s">
        <v>68</v>
      </c>
      <c r="AF50" s="41">
        <f ca="1">SUMIF($V$9:$V173,"その他経費",$P$9:$P$138)</f>
        <v>0</v>
      </c>
    </row>
    <row r="51" spans="1:32" ht="24" customHeight="1" x14ac:dyDescent="0.15">
      <c r="A51" s="48"/>
      <c r="B51" s="45" t="s">
        <v>70</v>
      </c>
      <c r="C51" s="49"/>
      <c r="D51" s="212"/>
      <c r="E51" s="213"/>
      <c r="F51" s="213"/>
      <c r="G51" s="213"/>
      <c r="H51" s="213"/>
      <c r="I51" s="213"/>
      <c r="J51" s="213"/>
      <c r="K51" s="213"/>
      <c r="L51" s="213"/>
      <c r="M51" s="213"/>
      <c r="N51" s="213"/>
      <c r="O51" s="214"/>
      <c r="P51" s="215"/>
      <c r="Q51" s="216"/>
      <c r="R51" s="216"/>
      <c r="S51" s="217"/>
      <c r="T51" s="218"/>
      <c r="U51" s="219"/>
      <c r="V51" s="220"/>
      <c r="W51" s="221"/>
      <c r="X51" s="221"/>
      <c r="Y51" s="222"/>
      <c r="Z51" s="218"/>
      <c r="AA51" s="232"/>
      <c r="AB51" s="232"/>
      <c r="AC51" s="219"/>
      <c r="AE51" s="55" t="s">
        <v>77</v>
      </c>
      <c r="AF51" s="41">
        <f ca="1">SUMIF($V$9:$V174,"施設修繕費",$P$9:$P$138)</f>
        <v>0</v>
      </c>
    </row>
    <row r="52" spans="1:32" ht="24" customHeight="1" x14ac:dyDescent="0.15">
      <c r="A52" s="48"/>
      <c r="B52" s="45" t="s">
        <v>70</v>
      </c>
      <c r="C52" s="49"/>
      <c r="D52" s="212"/>
      <c r="E52" s="213"/>
      <c r="F52" s="213"/>
      <c r="G52" s="213"/>
      <c r="H52" s="213"/>
      <c r="I52" s="213"/>
      <c r="J52" s="213"/>
      <c r="K52" s="213"/>
      <c r="L52" s="213"/>
      <c r="M52" s="213"/>
      <c r="N52" s="213"/>
      <c r="O52" s="214"/>
      <c r="P52" s="215"/>
      <c r="Q52" s="216"/>
      <c r="R52" s="216"/>
      <c r="S52" s="217"/>
      <c r="T52" s="218"/>
      <c r="U52" s="219"/>
      <c r="V52" s="220"/>
      <c r="W52" s="221"/>
      <c r="X52" s="221"/>
      <c r="Y52" s="222"/>
      <c r="Z52" s="218"/>
      <c r="AA52" s="232"/>
      <c r="AB52" s="232"/>
      <c r="AC52" s="219"/>
      <c r="AE52" s="53" t="s">
        <v>74</v>
      </c>
      <c r="AF52" s="38">
        <f ca="1">SUMIF($V$9:$V175,"補助対象外",$P$9:$P$138)</f>
        <v>0</v>
      </c>
    </row>
    <row r="53" spans="1:32" ht="24" customHeight="1" x14ac:dyDescent="0.15">
      <c r="A53" s="48"/>
      <c r="B53" s="45" t="s">
        <v>70</v>
      </c>
      <c r="C53" s="49"/>
      <c r="D53" s="212"/>
      <c r="E53" s="213"/>
      <c r="F53" s="213"/>
      <c r="G53" s="213"/>
      <c r="H53" s="213"/>
      <c r="I53" s="213"/>
      <c r="J53" s="213"/>
      <c r="K53" s="213"/>
      <c r="L53" s="213"/>
      <c r="M53" s="213"/>
      <c r="N53" s="213"/>
      <c r="O53" s="214"/>
      <c r="P53" s="215"/>
      <c r="Q53" s="216"/>
      <c r="R53" s="216"/>
      <c r="S53" s="217"/>
      <c r="T53" s="218"/>
      <c r="U53" s="219"/>
      <c r="V53" s="220"/>
      <c r="W53" s="221"/>
      <c r="X53" s="221"/>
      <c r="Y53" s="222"/>
      <c r="Z53" s="218"/>
      <c r="AA53" s="232"/>
      <c r="AB53" s="232"/>
      <c r="AC53" s="219"/>
    </row>
    <row r="54" spans="1:32" ht="24" customHeight="1" x14ac:dyDescent="0.15">
      <c r="A54" s="48"/>
      <c r="B54" s="45" t="s">
        <v>70</v>
      </c>
      <c r="C54" s="49"/>
      <c r="D54" s="212"/>
      <c r="E54" s="213"/>
      <c r="F54" s="213"/>
      <c r="G54" s="213"/>
      <c r="H54" s="213"/>
      <c r="I54" s="213"/>
      <c r="J54" s="213"/>
      <c r="K54" s="213"/>
      <c r="L54" s="213"/>
      <c r="M54" s="213"/>
      <c r="N54" s="213"/>
      <c r="O54" s="214"/>
      <c r="P54" s="215"/>
      <c r="Q54" s="216"/>
      <c r="R54" s="216"/>
      <c r="S54" s="217"/>
      <c r="T54" s="218"/>
      <c r="U54" s="219"/>
      <c r="V54" s="220"/>
      <c r="W54" s="221"/>
      <c r="X54" s="221"/>
      <c r="Y54" s="222"/>
      <c r="Z54" s="218"/>
      <c r="AA54" s="232"/>
      <c r="AB54" s="232"/>
      <c r="AC54" s="219"/>
    </row>
    <row r="55" spans="1:32" ht="24" customHeight="1" x14ac:dyDescent="0.15">
      <c r="A55" s="48"/>
      <c r="B55" s="45" t="s">
        <v>70</v>
      </c>
      <c r="C55" s="49"/>
      <c r="D55" s="212"/>
      <c r="E55" s="213"/>
      <c r="F55" s="213"/>
      <c r="G55" s="213"/>
      <c r="H55" s="213"/>
      <c r="I55" s="213"/>
      <c r="J55" s="213"/>
      <c r="K55" s="213"/>
      <c r="L55" s="213"/>
      <c r="M55" s="213"/>
      <c r="N55" s="213"/>
      <c r="O55" s="214"/>
      <c r="P55" s="215"/>
      <c r="Q55" s="216"/>
      <c r="R55" s="216"/>
      <c r="S55" s="217"/>
      <c r="T55" s="218"/>
      <c r="U55" s="219"/>
      <c r="V55" s="220"/>
      <c r="W55" s="221"/>
      <c r="X55" s="221"/>
      <c r="Y55" s="222"/>
      <c r="Z55" s="218"/>
      <c r="AA55" s="232"/>
      <c r="AB55" s="232"/>
      <c r="AC55" s="219"/>
    </row>
    <row r="56" spans="1:32" ht="24" customHeight="1" x14ac:dyDescent="0.15">
      <c r="A56" s="48"/>
      <c r="B56" s="45" t="s">
        <v>70</v>
      </c>
      <c r="C56" s="49"/>
      <c r="D56" s="212"/>
      <c r="E56" s="213"/>
      <c r="F56" s="213"/>
      <c r="G56" s="213"/>
      <c r="H56" s="213"/>
      <c r="I56" s="213"/>
      <c r="J56" s="213"/>
      <c r="K56" s="213"/>
      <c r="L56" s="213"/>
      <c r="M56" s="213"/>
      <c r="N56" s="213"/>
      <c r="O56" s="214"/>
      <c r="P56" s="215"/>
      <c r="Q56" s="216"/>
      <c r="R56" s="216"/>
      <c r="S56" s="217"/>
      <c r="T56" s="218"/>
      <c r="U56" s="219"/>
      <c r="V56" s="220"/>
      <c r="W56" s="221"/>
      <c r="X56" s="221"/>
      <c r="Y56" s="222"/>
      <c r="Z56" s="218"/>
      <c r="AA56" s="232"/>
      <c r="AB56" s="232"/>
      <c r="AC56" s="219"/>
    </row>
    <row r="57" spans="1:32" ht="24" customHeight="1" x14ac:dyDescent="0.15">
      <c r="A57" s="48"/>
      <c r="B57" s="45" t="s">
        <v>70</v>
      </c>
      <c r="C57" s="49"/>
      <c r="D57" s="212"/>
      <c r="E57" s="213"/>
      <c r="F57" s="213"/>
      <c r="G57" s="213"/>
      <c r="H57" s="213"/>
      <c r="I57" s="213"/>
      <c r="J57" s="213"/>
      <c r="K57" s="213"/>
      <c r="L57" s="213"/>
      <c r="M57" s="213"/>
      <c r="N57" s="213"/>
      <c r="O57" s="214"/>
      <c r="P57" s="215"/>
      <c r="Q57" s="216"/>
      <c r="R57" s="216"/>
      <c r="S57" s="217"/>
      <c r="T57" s="218"/>
      <c r="U57" s="219"/>
      <c r="V57" s="220"/>
      <c r="W57" s="221"/>
      <c r="X57" s="221"/>
      <c r="Y57" s="222"/>
      <c r="Z57" s="218"/>
      <c r="AA57" s="232"/>
      <c r="AB57" s="232"/>
      <c r="AC57" s="219"/>
    </row>
    <row r="58" spans="1:32" ht="24" customHeight="1" x14ac:dyDescent="0.15">
      <c r="A58" s="48"/>
      <c r="B58" s="45" t="s">
        <v>70</v>
      </c>
      <c r="C58" s="49"/>
      <c r="D58" s="212"/>
      <c r="E58" s="213"/>
      <c r="F58" s="213"/>
      <c r="G58" s="213"/>
      <c r="H58" s="213"/>
      <c r="I58" s="213"/>
      <c r="J58" s="213"/>
      <c r="K58" s="213"/>
      <c r="L58" s="213"/>
      <c r="M58" s="213"/>
      <c r="N58" s="213"/>
      <c r="O58" s="214"/>
      <c r="P58" s="215"/>
      <c r="Q58" s="216"/>
      <c r="R58" s="216"/>
      <c r="S58" s="217"/>
      <c r="T58" s="218"/>
      <c r="U58" s="219"/>
      <c r="V58" s="220"/>
      <c r="W58" s="221"/>
      <c r="X58" s="221"/>
      <c r="Y58" s="222"/>
      <c r="Z58" s="218"/>
      <c r="AA58" s="232"/>
      <c r="AB58" s="232"/>
      <c r="AC58" s="219"/>
    </row>
    <row r="59" spans="1:32" ht="24" customHeight="1" x14ac:dyDescent="0.15">
      <c r="A59" s="48"/>
      <c r="B59" s="45" t="s">
        <v>70</v>
      </c>
      <c r="C59" s="49"/>
      <c r="D59" s="212"/>
      <c r="E59" s="213"/>
      <c r="F59" s="213"/>
      <c r="G59" s="213"/>
      <c r="H59" s="213"/>
      <c r="I59" s="213"/>
      <c r="J59" s="213"/>
      <c r="K59" s="213"/>
      <c r="L59" s="213"/>
      <c r="M59" s="213"/>
      <c r="N59" s="213"/>
      <c r="O59" s="214"/>
      <c r="P59" s="215"/>
      <c r="Q59" s="216"/>
      <c r="R59" s="216"/>
      <c r="S59" s="217"/>
      <c r="T59" s="218"/>
      <c r="U59" s="219"/>
      <c r="V59" s="220"/>
      <c r="W59" s="221"/>
      <c r="X59" s="221"/>
      <c r="Y59" s="222"/>
      <c r="Z59" s="218"/>
      <c r="AA59" s="232"/>
      <c r="AB59" s="232"/>
      <c r="AC59" s="219"/>
    </row>
    <row r="60" spans="1:32" ht="24" customHeight="1" x14ac:dyDescent="0.15">
      <c r="A60" s="48"/>
      <c r="B60" s="45" t="s">
        <v>70</v>
      </c>
      <c r="C60" s="49"/>
      <c r="D60" s="212"/>
      <c r="E60" s="213"/>
      <c r="F60" s="213"/>
      <c r="G60" s="213"/>
      <c r="H60" s="213"/>
      <c r="I60" s="213"/>
      <c r="J60" s="213"/>
      <c r="K60" s="213"/>
      <c r="L60" s="213"/>
      <c r="M60" s="213"/>
      <c r="N60" s="213"/>
      <c r="O60" s="214"/>
      <c r="P60" s="215"/>
      <c r="Q60" s="216"/>
      <c r="R60" s="216"/>
      <c r="S60" s="217"/>
      <c r="T60" s="218"/>
      <c r="U60" s="219"/>
      <c r="V60" s="220"/>
      <c r="W60" s="221"/>
      <c r="X60" s="221"/>
      <c r="Y60" s="222"/>
      <c r="Z60" s="218"/>
      <c r="AA60" s="232"/>
      <c r="AB60" s="232"/>
      <c r="AC60" s="219"/>
    </row>
    <row r="61" spans="1:32" ht="24" customHeight="1" x14ac:dyDescent="0.15">
      <c r="A61" s="48"/>
      <c r="B61" s="45" t="s">
        <v>70</v>
      </c>
      <c r="C61" s="49"/>
      <c r="D61" s="212"/>
      <c r="E61" s="213"/>
      <c r="F61" s="213"/>
      <c r="G61" s="213"/>
      <c r="H61" s="213"/>
      <c r="I61" s="213"/>
      <c r="J61" s="213"/>
      <c r="K61" s="213"/>
      <c r="L61" s="213"/>
      <c r="M61" s="213"/>
      <c r="N61" s="213"/>
      <c r="O61" s="214"/>
      <c r="P61" s="215"/>
      <c r="Q61" s="216"/>
      <c r="R61" s="216"/>
      <c r="S61" s="217"/>
      <c r="T61" s="218"/>
      <c r="U61" s="219"/>
      <c r="V61" s="220"/>
      <c r="W61" s="221"/>
      <c r="X61" s="221"/>
      <c r="Y61" s="222"/>
      <c r="Z61" s="218"/>
      <c r="AA61" s="232"/>
      <c r="AB61" s="232"/>
      <c r="AC61" s="219"/>
    </row>
    <row r="62" spans="1:32" ht="24" customHeight="1" x14ac:dyDescent="0.15">
      <c r="A62" s="48"/>
      <c r="B62" s="45" t="s">
        <v>70</v>
      </c>
      <c r="C62" s="49"/>
      <c r="D62" s="212"/>
      <c r="E62" s="213"/>
      <c r="F62" s="213"/>
      <c r="G62" s="213"/>
      <c r="H62" s="213"/>
      <c r="I62" s="213"/>
      <c r="J62" s="213"/>
      <c r="K62" s="213"/>
      <c r="L62" s="213"/>
      <c r="M62" s="213"/>
      <c r="N62" s="213"/>
      <c r="O62" s="214"/>
      <c r="P62" s="215"/>
      <c r="Q62" s="216"/>
      <c r="R62" s="216"/>
      <c r="S62" s="217"/>
      <c r="T62" s="218"/>
      <c r="U62" s="219"/>
      <c r="V62" s="220"/>
      <c r="W62" s="221"/>
      <c r="X62" s="221"/>
      <c r="Y62" s="222"/>
      <c r="Z62" s="218"/>
      <c r="AA62" s="232"/>
      <c r="AB62" s="232"/>
      <c r="AC62" s="219"/>
    </row>
    <row r="63" spans="1:32" ht="24" customHeight="1" x14ac:dyDescent="0.15">
      <c r="A63" s="48"/>
      <c r="B63" s="45" t="s">
        <v>70</v>
      </c>
      <c r="C63" s="49"/>
      <c r="D63" s="212"/>
      <c r="E63" s="213"/>
      <c r="F63" s="213"/>
      <c r="G63" s="213"/>
      <c r="H63" s="213"/>
      <c r="I63" s="213"/>
      <c r="J63" s="213"/>
      <c r="K63" s="213"/>
      <c r="L63" s="213"/>
      <c r="M63" s="213"/>
      <c r="N63" s="213"/>
      <c r="O63" s="214"/>
      <c r="P63" s="215"/>
      <c r="Q63" s="216"/>
      <c r="R63" s="216"/>
      <c r="S63" s="217"/>
      <c r="T63" s="218"/>
      <c r="U63" s="219"/>
      <c r="V63" s="220"/>
      <c r="W63" s="221"/>
      <c r="X63" s="221"/>
      <c r="Y63" s="222"/>
      <c r="Z63" s="218"/>
      <c r="AA63" s="232"/>
      <c r="AB63" s="232"/>
      <c r="AC63" s="219"/>
    </row>
    <row r="64" spans="1:32" ht="24" customHeight="1" x14ac:dyDescent="0.15">
      <c r="A64" s="48"/>
      <c r="B64" s="45" t="s">
        <v>70</v>
      </c>
      <c r="C64" s="49"/>
      <c r="D64" s="212"/>
      <c r="E64" s="213"/>
      <c r="F64" s="213"/>
      <c r="G64" s="213"/>
      <c r="H64" s="213"/>
      <c r="I64" s="213"/>
      <c r="J64" s="213"/>
      <c r="K64" s="213"/>
      <c r="L64" s="213"/>
      <c r="M64" s="213"/>
      <c r="N64" s="213"/>
      <c r="O64" s="214"/>
      <c r="P64" s="215"/>
      <c r="Q64" s="216"/>
      <c r="R64" s="216"/>
      <c r="S64" s="217"/>
      <c r="T64" s="218"/>
      <c r="U64" s="219"/>
      <c r="V64" s="220"/>
      <c r="W64" s="221"/>
      <c r="X64" s="221"/>
      <c r="Y64" s="222"/>
      <c r="Z64" s="218"/>
      <c r="AA64" s="232"/>
      <c r="AB64" s="232"/>
      <c r="AC64" s="219"/>
    </row>
    <row r="65" spans="1:32" ht="24" customHeight="1" x14ac:dyDescent="0.15">
      <c r="A65" s="48"/>
      <c r="B65" s="45" t="s">
        <v>70</v>
      </c>
      <c r="C65" s="49"/>
      <c r="D65" s="212"/>
      <c r="E65" s="213"/>
      <c r="F65" s="213"/>
      <c r="G65" s="213"/>
      <c r="H65" s="213"/>
      <c r="I65" s="213"/>
      <c r="J65" s="213"/>
      <c r="K65" s="213"/>
      <c r="L65" s="213"/>
      <c r="M65" s="213"/>
      <c r="N65" s="213"/>
      <c r="O65" s="214"/>
      <c r="P65" s="215"/>
      <c r="Q65" s="216"/>
      <c r="R65" s="216"/>
      <c r="S65" s="217"/>
      <c r="T65" s="218"/>
      <c r="U65" s="219"/>
      <c r="V65" s="220"/>
      <c r="W65" s="221"/>
      <c r="X65" s="221"/>
      <c r="Y65" s="222"/>
      <c r="Z65" s="218"/>
      <c r="AA65" s="232"/>
      <c r="AB65" s="232"/>
      <c r="AC65" s="219"/>
    </row>
    <row r="66" spans="1:32" ht="24" customHeight="1" x14ac:dyDescent="0.15">
      <c r="A66" s="48"/>
      <c r="B66" s="45" t="s">
        <v>70</v>
      </c>
      <c r="C66" s="49"/>
      <c r="D66" s="212"/>
      <c r="E66" s="213"/>
      <c r="F66" s="213"/>
      <c r="G66" s="213"/>
      <c r="H66" s="213"/>
      <c r="I66" s="213"/>
      <c r="J66" s="213"/>
      <c r="K66" s="213"/>
      <c r="L66" s="213"/>
      <c r="M66" s="213"/>
      <c r="N66" s="213"/>
      <c r="O66" s="214"/>
      <c r="P66" s="215"/>
      <c r="Q66" s="216"/>
      <c r="R66" s="216"/>
      <c r="S66" s="217"/>
      <c r="T66" s="218"/>
      <c r="U66" s="219"/>
      <c r="V66" s="220"/>
      <c r="W66" s="221"/>
      <c r="X66" s="221"/>
      <c r="Y66" s="222"/>
      <c r="Z66" s="218"/>
      <c r="AA66" s="232"/>
      <c r="AB66" s="232"/>
      <c r="AC66" s="219"/>
    </row>
    <row r="67" spans="1:32" ht="24" customHeight="1" x14ac:dyDescent="0.15">
      <c r="A67" s="48"/>
      <c r="B67" s="45" t="s">
        <v>70</v>
      </c>
      <c r="C67" s="49"/>
      <c r="D67" s="212"/>
      <c r="E67" s="213"/>
      <c r="F67" s="213"/>
      <c r="G67" s="213"/>
      <c r="H67" s="213"/>
      <c r="I67" s="213"/>
      <c r="J67" s="213"/>
      <c r="K67" s="213"/>
      <c r="L67" s="213"/>
      <c r="M67" s="213"/>
      <c r="N67" s="213"/>
      <c r="O67" s="214"/>
      <c r="P67" s="215"/>
      <c r="Q67" s="216"/>
      <c r="R67" s="216"/>
      <c r="S67" s="217"/>
      <c r="T67" s="218"/>
      <c r="U67" s="219"/>
      <c r="V67" s="220"/>
      <c r="W67" s="221"/>
      <c r="X67" s="221"/>
      <c r="Y67" s="222"/>
      <c r="Z67" s="218"/>
      <c r="AA67" s="232"/>
      <c r="AB67" s="232"/>
      <c r="AC67" s="219"/>
    </row>
    <row r="68" spans="1:32" ht="24" customHeight="1" thickBot="1" x14ac:dyDescent="0.2">
      <c r="A68" s="48"/>
      <c r="B68" s="45" t="s">
        <v>70</v>
      </c>
      <c r="C68" s="49"/>
      <c r="D68" s="212"/>
      <c r="E68" s="213"/>
      <c r="F68" s="213"/>
      <c r="G68" s="213"/>
      <c r="H68" s="213"/>
      <c r="I68" s="213"/>
      <c r="J68" s="213"/>
      <c r="K68" s="213"/>
      <c r="L68" s="213"/>
      <c r="M68" s="213"/>
      <c r="N68" s="213"/>
      <c r="O68" s="214"/>
      <c r="P68" s="215"/>
      <c r="Q68" s="216"/>
      <c r="R68" s="216"/>
      <c r="S68" s="217"/>
      <c r="T68" s="218"/>
      <c r="U68" s="219"/>
      <c r="V68" s="233"/>
      <c r="W68" s="234"/>
      <c r="X68" s="234"/>
      <c r="Y68" s="235"/>
      <c r="Z68" s="218"/>
      <c r="AA68" s="232"/>
      <c r="AB68" s="232"/>
      <c r="AC68" s="219"/>
    </row>
    <row r="69" spans="1:32" ht="24" customHeight="1" thickTop="1" x14ac:dyDescent="0.15">
      <c r="A69" s="201"/>
      <c r="B69" s="202"/>
      <c r="C69" s="202"/>
      <c r="D69" s="202"/>
      <c r="E69" s="202"/>
      <c r="F69" s="202"/>
      <c r="G69" s="202"/>
      <c r="H69" s="43">
        <v>2</v>
      </c>
      <c r="I69" s="210" t="s">
        <v>8</v>
      </c>
      <c r="J69" s="210"/>
      <c r="K69" s="210"/>
      <c r="L69" s="210"/>
      <c r="M69" s="210"/>
      <c r="N69" s="210"/>
      <c r="O69" s="211"/>
      <c r="P69" s="229">
        <f>SUM(P44:S68)</f>
        <v>0</v>
      </c>
      <c r="Q69" s="230"/>
      <c r="R69" s="230"/>
      <c r="S69" s="231"/>
      <c r="T69" s="223"/>
      <c r="U69" s="224"/>
      <c r="V69" s="224"/>
      <c r="W69" s="224"/>
      <c r="X69" s="224"/>
      <c r="Y69" s="224"/>
      <c r="Z69" s="224"/>
      <c r="AA69" s="224"/>
      <c r="AB69" s="224"/>
      <c r="AC69" s="225"/>
    </row>
    <row r="70" spans="1:32" ht="24" customHeight="1" x14ac:dyDescent="0.15">
      <c r="A70" s="74" t="s">
        <v>9</v>
      </c>
      <c r="B70" s="75"/>
      <c r="C70" s="75"/>
      <c r="D70" s="75"/>
      <c r="E70" s="75"/>
      <c r="F70" s="75"/>
      <c r="G70" s="75"/>
      <c r="H70" s="75"/>
      <c r="I70" s="75"/>
      <c r="J70" s="75"/>
      <c r="K70" s="75"/>
      <c r="L70" s="75"/>
      <c r="M70" s="75"/>
      <c r="N70" s="75"/>
      <c r="O70" s="76"/>
      <c r="P70" s="215">
        <f>SUM(P69,P34)</f>
        <v>0</v>
      </c>
      <c r="Q70" s="216"/>
      <c r="R70" s="216"/>
      <c r="S70" s="217"/>
      <c r="T70" s="226"/>
      <c r="U70" s="227"/>
      <c r="V70" s="227"/>
      <c r="W70" s="227"/>
      <c r="X70" s="227"/>
      <c r="Y70" s="227"/>
      <c r="Z70" s="227"/>
      <c r="AA70" s="227"/>
      <c r="AB70" s="227"/>
      <c r="AC70" s="228"/>
    </row>
    <row r="71" spans="1:32" ht="30" customHeight="1" x14ac:dyDescent="0.15">
      <c r="AC71" s="1" t="s">
        <v>26</v>
      </c>
    </row>
    <row r="72" spans="1:32" ht="30.75" customHeight="1" x14ac:dyDescent="0.15">
      <c r="A72" s="237" t="s">
        <v>75</v>
      </c>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row>
    <row r="73" spans="1:32" ht="20.100000000000001" customHeight="1" x14ac:dyDescent="0.1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32" ht="37.5" customHeight="1" x14ac:dyDescent="0.15">
      <c r="A74" s="71" t="s">
        <v>10</v>
      </c>
      <c r="B74" s="72"/>
      <c r="C74" s="72"/>
      <c r="D74" s="72"/>
      <c r="E74" s="74" t="s">
        <v>47</v>
      </c>
      <c r="F74" s="75"/>
      <c r="G74" s="75">
        <f>別紙２!G4</f>
        <v>3</v>
      </c>
      <c r="H74" s="76"/>
      <c r="I74" s="71" t="s">
        <v>11</v>
      </c>
      <c r="J74" s="72"/>
      <c r="K74" s="72"/>
      <c r="L74" s="72"/>
      <c r="M74" s="72"/>
      <c r="N74" s="72"/>
      <c r="O74" s="68" t="str">
        <f>別紙２!P4</f>
        <v>福島地区活動協議会</v>
      </c>
      <c r="P74" s="69"/>
      <c r="Q74" s="69"/>
      <c r="R74" s="69"/>
      <c r="S74" s="69"/>
      <c r="T74" s="69"/>
      <c r="U74" s="69"/>
      <c r="V74" s="69"/>
      <c r="W74" s="69"/>
      <c r="X74" s="69"/>
      <c r="Y74" s="69"/>
      <c r="Z74" s="69"/>
      <c r="AA74" s="69"/>
      <c r="AB74" s="69"/>
      <c r="AC74" s="70"/>
      <c r="AD74" s="11"/>
      <c r="AE74" s="11"/>
      <c r="AF74" s="11"/>
    </row>
    <row r="75" spans="1:32" ht="37.5" customHeight="1" x14ac:dyDescent="0.15">
      <c r="A75" s="71" t="s">
        <v>12</v>
      </c>
      <c r="B75" s="72"/>
      <c r="C75" s="72"/>
      <c r="D75" s="72"/>
      <c r="E75" s="74">
        <f>別紙２!E5</f>
        <v>5</v>
      </c>
      <c r="F75" s="75"/>
      <c r="G75" s="75"/>
      <c r="H75" s="76"/>
      <c r="I75" s="71" t="s">
        <v>13</v>
      </c>
      <c r="J75" s="72"/>
      <c r="K75" s="72"/>
      <c r="L75" s="72"/>
      <c r="M75" s="72"/>
      <c r="N75" s="72"/>
      <c r="O75" s="68" t="str">
        <f>別紙２!P5</f>
        <v>地域高齢者活動拠点提供</v>
      </c>
      <c r="P75" s="69"/>
      <c r="Q75" s="69"/>
      <c r="R75" s="69"/>
      <c r="S75" s="69"/>
      <c r="T75" s="69"/>
      <c r="U75" s="69"/>
      <c r="V75" s="69"/>
      <c r="W75" s="69"/>
      <c r="X75" s="69"/>
      <c r="Y75" s="69"/>
      <c r="Z75" s="69"/>
      <c r="AA75" s="69"/>
      <c r="AB75" s="69"/>
      <c r="AC75" s="70"/>
      <c r="AD75" s="11"/>
      <c r="AE75" s="11"/>
      <c r="AF75" s="11"/>
    </row>
    <row r="76" spans="1:32" ht="20.100000000000001" customHeight="1" x14ac:dyDescent="0.15">
      <c r="A76" s="3"/>
      <c r="B76" s="3"/>
      <c r="C76" s="3"/>
    </row>
    <row r="77" spans="1:32" ht="20.100000000000001" customHeight="1" x14ac:dyDescent="0.15">
      <c r="AC77" s="1" t="s">
        <v>0</v>
      </c>
    </row>
    <row r="78" spans="1:32" ht="30" customHeight="1" thickBot="1" x14ac:dyDescent="0.2">
      <c r="A78" s="71" t="s">
        <v>2</v>
      </c>
      <c r="B78" s="72"/>
      <c r="C78" s="73"/>
      <c r="D78" s="71" t="s">
        <v>4</v>
      </c>
      <c r="E78" s="72"/>
      <c r="F78" s="72"/>
      <c r="G78" s="72"/>
      <c r="H78" s="72"/>
      <c r="I78" s="72"/>
      <c r="J78" s="72"/>
      <c r="K78" s="72"/>
      <c r="L78" s="72"/>
      <c r="M78" s="72"/>
      <c r="N78" s="72"/>
      <c r="O78" s="73"/>
      <c r="P78" s="71" t="s">
        <v>5</v>
      </c>
      <c r="Q78" s="72"/>
      <c r="R78" s="72"/>
      <c r="S78" s="73"/>
      <c r="T78" s="238" t="s">
        <v>6</v>
      </c>
      <c r="U78" s="239"/>
      <c r="V78" s="71" t="s">
        <v>3</v>
      </c>
      <c r="W78" s="72"/>
      <c r="X78" s="72"/>
      <c r="Y78" s="73"/>
      <c r="Z78" s="71" t="s">
        <v>7</v>
      </c>
      <c r="AA78" s="72"/>
      <c r="AB78" s="72"/>
      <c r="AC78" s="73"/>
      <c r="AE78" s="24" t="s">
        <v>62</v>
      </c>
      <c r="AF78" s="24" t="s">
        <v>72</v>
      </c>
    </row>
    <row r="79" spans="1:32" ht="24" customHeight="1" thickTop="1" x14ac:dyDescent="0.15">
      <c r="A79" s="48"/>
      <c r="B79" s="45" t="s">
        <v>70</v>
      </c>
      <c r="C79" s="49"/>
      <c r="D79" s="212"/>
      <c r="E79" s="213"/>
      <c r="F79" s="213"/>
      <c r="G79" s="213"/>
      <c r="H79" s="213"/>
      <c r="I79" s="213"/>
      <c r="J79" s="213"/>
      <c r="K79" s="213"/>
      <c r="L79" s="213"/>
      <c r="M79" s="213"/>
      <c r="N79" s="213"/>
      <c r="O79" s="214"/>
      <c r="P79" s="215"/>
      <c r="Q79" s="216"/>
      <c r="R79" s="216"/>
      <c r="S79" s="217"/>
      <c r="T79" s="218"/>
      <c r="U79" s="219"/>
      <c r="V79" s="220"/>
      <c r="W79" s="221"/>
      <c r="X79" s="221"/>
      <c r="Y79" s="222"/>
      <c r="Z79" s="218"/>
      <c r="AA79" s="232"/>
      <c r="AB79" s="232"/>
      <c r="AC79" s="219"/>
      <c r="AD79" s="39"/>
      <c r="AE79" s="51" t="s">
        <v>63</v>
      </c>
      <c r="AF79" s="40">
        <f ca="1">SUMIF($V$9:$V208,"報酬",$P$9:$P$138)</f>
        <v>0</v>
      </c>
    </row>
    <row r="80" spans="1:32" ht="24" customHeight="1" x14ac:dyDescent="0.15">
      <c r="A80" s="48"/>
      <c r="B80" s="45" t="s">
        <v>70</v>
      </c>
      <c r="C80" s="49"/>
      <c r="D80" s="212"/>
      <c r="E80" s="213"/>
      <c r="F80" s="213"/>
      <c r="G80" s="213"/>
      <c r="H80" s="213"/>
      <c r="I80" s="213"/>
      <c r="J80" s="213"/>
      <c r="K80" s="213"/>
      <c r="L80" s="213"/>
      <c r="M80" s="213"/>
      <c r="N80" s="213"/>
      <c r="O80" s="214"/>
      <c r="P80" s="215"/>
      <c r="Q80" s="216"/>
      <c r="R80" s="216"/>
      <c r="S80" s="217"/>
      <c r="T80" s="218"/>
      <c r="U80" s="219"/>
      <c r="V80" s="220"/>
      <c r="W80" s="221"/>
      <c r="X80" s="221"/>
      <c r="Y80" s="222"/>
      <c r="Z80" s="218"/>
      <c r="AA80" s="232"/>
      <c r="AB80" s="232"/>
      <c r="AC80" s="219"/>
      <c r="AD80" s="39"/>
      <c r="AE80" s="52" t="s">
        <v>64</v>
      </c>
      <c r="AF80" s="41">
        <f ca="1">SUMIF($V$9:$V208,"報償費",$P$9:$P$138)</f>
        <v>0</v>
      </c>
    </row>
    <row r="81" spans="1:32" ht="24" customHeight="1" x14ac:dyDescent="0.15">
      <c r="A81" s="48"/>
      <c r="B81" s="45" t="s">
        <v>70</v>
      </c>
      <c r="C81" s="49"/>
      <c r="D81" s="212"/>
      <c r="E81" s="213"/>
      <c r="F81" s="213"/>
      <c r="G81" s="213"/>
      <c r="H81" s="213"/>
      <c r="I81" s="213"/>
      <c r="J81" s="213"/>
      <c r="K81" s="213"/>
      <c r="L81" s="213"/>
      <c r="M81" s="213"/>
      <c r="N81" s="213"/>
      <c r="O81" s="214"/>
      <c r="P81" s="215"/>
      <c r="Q81" s="216"/>
      <c r="R81" s="216"/>
      <c r="S81" s="217"/>
      <c r="T81" s="218"/>
      <c r="U81" s="219"/>
      <c r="V81" s="220"/>
      <c r="W81" s="221"/>
      <c r="X81" s="221"/>
      <c r="Y81" s="222"/>
      <c r="Z81" s="218"/>
      <c r="AA81" s="232"/>
      <c r="AB81" s="232"/>
      <c r="AC81" s="219"/>
      <c r="AD81" s="39"/>
      <c r="AE81" s="52" t="s">
        <v>65</v>
      </c>
      <c r="AF81" s="41">
        <f ca="1">SUMIF($V$9:$V208,"啓発物品等",$P$9:$P$138)</f>
        <v>0</v>
      </c>
    </row>
    <row r="82" spans="1:32" ht="24" customHeight="1" x14ac:dyDescent="0.15">
      <c r="A82" s="48"/>
      <c r="B82" s="45" t="s">
        <v>70</v>
      </c>
      <c r="C82" s="49"/>
      <c r="D82" s="212"/>
      <c r="E82" s="213"/>
      <c r="F82" s="213"/>
      <c r="G82" s="213"/>
      <c r="H82" s="213"/>
      <c r="I82" s="213"/>
      <c r="J82" s="213"/>
      <c r="K82" s="213"/>
      <c r="L82" s="213"/>
      <c r="M82" s="213"/>
      <c r="N82" s="213"/>
      <c r="O82" s="214"/>
      <c r="P82" s="215"/>
      <c r="Q82" s="216"/>
      <c r="R82" s="216"/>
      <c r="S82" s="217"/>
      <c r="T82" s="218"/>
      <c r="U82" s="219"/>
      <c r="V82" s="220"/>
      <c r="W82" s="221"/>
      <c r="X82" s="221"/>
      <c r="Y82" s="222"/>
      <c r="Z82" s="218"/>
      <c r="AA82" s="232"/>
      <c r="AB82" s="232"/>
      <c r="AC82" s="219"/>
      <c r="AD82" s="39"/>
      <c r="AE82" s="52" t="s">
        <v>69</v>
      </c>
      <c r="AF82" s="41">
        <f ca="1">SUMIF($V$9:$V208,"食糧費",$P$9:$P$138)</f>
        <v>0</v>
      </c>
    </row>
    <row r="83" spans="1:32" ht="24" customHeight="1" x14ac:dyDescent="0.15">
      <c r="A83" s="48"/>
      <c r="B83" s="45" t="s">
        <v>70</v>
      </c>
      <c r="C83" s="49"/>
      <c r="D83" s="212"/>
      <c r="E83" s="213"/>
      <c r="F83" s="213"/>
      <c r="G83" s="213"/>
      <c r="H83" s="213"/>
      <c r="I83" s="213"/>
      <c r="J83" s="213"/>
      <c r="K83" s="213"/>
      <c r="L83" s="213"/>
      <c r="M83" s="213"/>
      <c r="N83" s="213"/>
      <c r="O83" s="214"/>
      <c r="P83" s="215"/>
      <c r="Q83" s="216"/>
      <c r="R83" s="216"/>
      <c r="S83" s="217"/>
      <c r="T83" s="218"/>
      <c r="U83" s="219"/>
      <c r="V83" s="220"/>
      <c r="W83" s="221"/>
      <c r="X83" s="221"/>
      <c r="Y83" s="222"/>
      <c r="Z83" s="218"/>
      <c r="AA83" s="232"/>
      <c r="AB83" s="232"/>
      <c r="AC83" s="219"/>
      <c r="AD83" s="39"/>
      <c r="AE83" s="52" t="s">
        <v>66</v>
      </c>
      <c r="AF83" s="41">
        <f ca="1">SUMIF($V$9:$V208,"備品購入費",$P$9:$P$138)</f>
        <v>0</v>
      </c>
    </row>
    <row r="84" spans="1:32" ht="24" customHeight="1" x14ac:dyDescent="0.15">
      <c r="A84" s="48"/>
      <c r="B84" s="45" t="s">
        <v>70</v>
      </c>
      <c r="C84" s="49"/>
      <c r="D84" s="212"/>
      <c r="E84" s="213"/>
      <c r="F84" s="213"/>
      <c r="G84" s="213"/>
      <c r="H84" s="213"/>
      <c r="I84" s="213"/>
      <c r="J84" s="213"/>
      <c r="K84" s="213"/>
      <c r="L84" s="213"/>
      <c r="M84" s="213"/>
      <c r="N84" s="213"/>
      <c r="O84" s="214"/>
      <c r="P84" s="215"/>
      <c r="Q84" s="216"/>
      <c r="R84" s="216"/>
      <c r="S84" s="217"/>
      <c r="T84" s="218"/>
      <c r="U84" s="219"/>
      <c r="V84" s="220"/>
      <c r="W84" s="221"/>
      <c r="X84" s="221"/>
      <c r="Y84" s="222"/>
      <c r="Z84" s="218"/>
      <c r="AA84" s="232"/>
      <c r="AB84" s="232"/>
      <c r="AC84" s="219"/>
      <c r="AD84" s="39"/>
      <c r="AE84" s="52" t="s">
        <v>67</v>
      </c>
      <c r="AF84" s="41">
        <f ca="1">SUMIF($V$9:$V208,"委託料",$P$9:$P$138)</f>
        <v>0</v>
      </c>
    </row>
    <row r="85" spans="1:32" ht="24" customHeight="1" x14ac:dyDescent="0.15">
      <c r="A85" s="48"/>
      <c r="B85" s="45" t="s">
        <v>70</v>
      </c>
      <c r="C85" s="49"/>
      <c r="D85" s="212"/>
      <c r="E85" s="213"/>
      <c r="F85" s="213"/>
      <c r="G85" s="213"/>
      <c r="H85" s="213"/>
      <c r="I85" s="213"/>
      <c r="J85" s="213"/>
      <c r="K85" s="213"/>
      <c r="L85" s="213"/>
      <c r="M85" s="213"/>
      <c r="N85" s="213"/>
      <c r="O85" s="214"/>
      <c r="P85" s="215"/>
      <c r="Q85" s="216"/>
      <c r="R85" s="216"/>
      <c r="S85" s="217"/>
      <c r="T85" s="218"/>
      <c r="U85" s="219"/>
      <c r="V85" s="220"/>
      <c r="W85" s="221"/>
      <c r="X85" s="221"/>
      <c r="Y85" s="222"/>
      <c r="Z85" s="218"/>
      <c r="AA85" s="232"/>
      <c r="AB85" s="232"/>
      <c r="AC85" s="219"/>
      <c r="AD85" s="39"/>
      <c r="AE85" s="52" t="s">
        <v>68</v>
      </c>
      <c r="AF85" s="41">
        <f ca="1">SUMIF($V$9:$V208,"その他経費",$P$9:$P$138)</f>
        <v>0</v>
      </c>
    </row>
    <row r="86" spans="1:32" ht="24" customHeight="1" x14ac:dyDescent="0.15">
      <c r="A86" s="48"/>
      <c r="B86" s="45" t="s">
        <v>70</v>
      </c>
      <c r="C86" s="49"/>
      <c r="D86" s="212"/>
      <c r="E86" s="213"/>
      <c r="F86" s="213"/>
      <c r="G86" s="213"/>
      <c r="H86" s="213"/>
      <c r="I86" s="213"/>
      <c r="J86" s="213"/>
      <c r="K86" s="213"/>
      <c r="L86" s="213"/>
      <c r="M86" s="213"/>
      <c r="N86" s="213"/>
      <c r="O86" s="214"/>
      <c r="P86" s="215"/>
      <c r="Q86" s="216"/>
      <c r="R86" s="216"/>
      <c r="S86" s="217"/>
      <c r="T86" s="218"/>
      <c r="U86" s="219"/>
      <c r="V86" s="220"/>
      <c r="W86" s="221"/>
      <c r="X86" s="221"/>
      <c r="Y86" s="222"/>
      <c r="Z86" s="218"/>
      <c r="AA86" s="232"/>
      <c r="AB86" s="232"/>
      <c r="AC86" s="219"/>
      <c r="AE86" s="55" t="s">
        <v>77</v>
      </c>
      <c r="AF86" s="41">
        <f ca="1">SUMIF($V$9:$V209,"施設修繕費",$P$9:$P$138)</f>
        <v>0</v>
      </c>
    </row>
    <row r="87" spans="1:32" ht="24" customHeight="1" x14ac:dyDescent="0.15">
      <c r="A87" s="48"/>
      <c r="B87" s="45" t="s">
        <v>70</v>
      </c>
      <c r="C87" s="49"/>
      <c r="D87" s="212"/>
      <c r="E87" s="213"/>
      <c r="F87" s="213"/>
      <c r="G87" s="213"/>
      <c r="H87" s="213"/>
      <c r="I87" s="213"/>
      <c r="J87" s="213"/>
      <c r="K87" s="213"/>
      <c r="L87" s="213"/>
      <c r="M87" s="213"/>
      <c r="N87" s="213"/>
      <c r="O87" s="214"/>
      <c r="P87" s="215"/>
      <c r="Q87" s="216"/>
      <c r="R87" s="216"/>
      <c r="S87" s="217"/>
      <c r="T87" s="218"/>
      <c r="U87" s="219"/>
      <c r="V87" s="220"/>
      <c r="W87" s="221"/>
      <c r="X87" s="221"/>
      <c r="Y87" s="222"/>
      <c r="Z87" s="218"/>
      <c r="AA87" s="232"/>
      <c r="AB87" s="232"/>
      <c r="AC87" s="219"/>
      <c r="AE87" s="53" t="s">
        <v>74</v>
      </c>
      <c r="AF87" s="38">
        <f ca="1">SUMIF($V$9:$V210,"補助対象外",$P$9:$P$138)</f>
        <v>0</v>
      </c>
    </row>
    <row r="88" spans="1:32" ht="24" customHeight="1" x14ac:dyDescent="0.15">
      <c r="A88" s="48"/>
      <c r="B88" s="45" t="s">
        <v>70</v>
      </c>
      <c r="C88" s="49"/>
      <c r="D88" s="212"/>
      <c r="E88" s="213"/>
      <c r="F88" s="213"/>
      <c r="G88" s="213"/>
      <c r="H88" s="213"/>
      <c r="I88" s="213"/>
      <c r="J88" s="213"/>
      <c r="K88" s="213"/>
      <c r="L88" s="213"/>
      <c r="M88" s="213"/>
      <c r="N88" s="213"/>
      <c r="O88" s="214"/>
      <c r="P88" s="215"/>
      <c r="Q88" s="216"/>
      <c r="R88" s="216"/>
      <c r="S88" s="217"/>
      <c r="T88" s="218"/>
      <c r="U88" s="219"/>
      <c r="V88" s="220"/>
      <c r="W88" s="221"/>
      <c r="X88" s="221"/>
      <c r="Y88" s="222"/>
      <c r="Z88" s="218"/>
      <c r="AA88" s="232"/>
      <c r="AB88" s="232"/>
      <c r="AC88" s="219"/>
    </row>
    <row r="89" spans="1:32" ht="24" customHeight="1" x14ac:dyDescent="0.15">
      <c r="A89" s="48"/>
      <c r="B89" s="45" t="s">
        <v>70</v>
      </c>
      <c r="C89" s="49"/>
      <c r="D89" s="212"/>
      <c r="E89" s="213"/>
      <c r="F89" s="213"/>
      <c r="G89" s="213"/>
      <c r="H89" s="213"/>
      <c r="I89" s="213"/>
      <c r="J89" s="213"/>
      <c r="K89" s="213"/>
      <c r="L89" s="213"/>
      <c r="M89" s="213"/>
      <c r="N89" s="213"/>
      <c r="O89" s="214"/>
      <c r="P89" s="215"/>
      <c r="Q89" s="216"/>
      <c r="R89" s="216"/>
      <c r="S89" s="217"/>
      <c r="T89" s="218"/>
      <c r="U89" s="219"/>
      <c r="V89" s="220"/>
      <c r="W89" s="221"/>
      <c r="X89" s="221"/>
      <c r="Y89" s="222"/>
      <c r="Z89" s="218"/>
      <c r="AA89" s="232"/>
      <c r="AB89" s="232"/>
      <c r="AC89" s="219"/>
    </row>
    <row r="90" spans="1:32" ht="24" customHeight="1" x14ac:dyDescent="0.15">
      <c r="A90" s="48"/>
      <c r="B90" s="45" t="s">
        <v>70</v>
      </c>
      <c r="C90" s="49"/>
      <c r="D90" s="212"/>
      <c r="E90" s="213"/>
      <c r="F90" s="213"/>
      <c r="G90" s="213"/>
      <c r="H90" s="213"/>
      <c r="I90" s="213"/>
      <c r="J90" s="213"/>
      <c r="K90" s="213"/>
      <c r="L90" s="213"/>
      <c r="M90" s="213"/>
      <c r="N90" s="213"/>
      <c r="O90" s="214"/>
      <c r="P90" s="215"/>
      <c r="Q90" s="216"/>
      <c r="R90" s="216"/>
      <c r="S90" s="217"/>
      <c r="T90" s="218"/>
      <c r="U90" s="219"/>
      <c r="V90" s="220"/>
      <c r="W90" s="221"/>
      <c r="X90" s="221"/>
      <c r="Y90" s="222"/>
      <c r="Z90" s="218"/>
      <c r="AA90" s="232"/>
      <c r="AB90" s="232"/>
      <c r="AC90" s="219"/>
    </row>
    <row r="91" spans="1:32" ht="24" customHeight="1" x14ac:dyDescent="0.15">
      <c r="A91" s="48"/>
      <c r="B91" s="45" t="s">
        <v>70</v>
      </c>
      <c r="C91" s="49"/>
      <c r="D91" s="212"/>
      <c r="E91" s="213"/>
      <c r="F91" s="213"/>
      <c r="G91" s="213"/>
      <c r="H91" s="213"/>
      <c r="I91" s="213"/>
      <c r="J91" s="213"/>
      <c r="K91" s="213"/>
      <c r="L91" s="213"/>
      <c r="M91" s="213"/>
      <c r="N91" s="213"/>
      <c r="O91" s="214"/>
      <c r="P91" s="215"/>
      <c r="Q91" s="216"/>
      <c r="R91" s="216"/>
      <c r="S91" s="217"/>
      <c r="T91" s="218"/>
      <c r="U91" s="219"/>
      <c r="V91" s="220"/>
      <c r="W91" s="221"/>
      <c r="X91" s="221"/>
      <c r="Y91" s="222"/>
      <c r="Z91" s="218"/>
      <c r="AA91" s="232"/>
      <c r="AB91" s="232"/>
      <c r="AC91" s="219"/>
    </row>
    <row r="92" spans="1:32" ht="24" customHeight="1" x14ac:dyDescent="0.15">
      <c r="A92" s="48"/>
      <c r="B92" s="45" t="s">
        <v>70</v>
      </c>
      <c r="C92" s="49"/>
      <c r="D92" s="212"/>
      <c r="E92" s="213"/>
      <c r="F92" s="213"/>
      <c r="G92" s="213"/>
      <c r="H92" s="213"/>
      <c r="I92" s="213"/>
      <c r="J92" s="213"/>
      <c r="K92" s="213"/>
      <c r="L92" s="213"/>
      <c r="M92" s="213"/>
      <c r="N92" s="213"/>
      <c r="O92" s="214"/>
      <c r="P92" s="215"/>
      <c r="Q92" s="216"/>
      <c r="R92" s="216"/>
      <c r="S92" s="217"/>
      <c r="T92" s="218"/>
      <c r="U92" s="219"/>
      <c r="V92" s="220"/>
      <c r="W92" s="221"/>
      <c r="X92" s="221"/>
      <c r="Y92" s="222"/>
      <c r="Z92" s="218"/>
      <c r="AA92" s="232"/>
      <c r="AB92" s="232"/>
      <c r="AC92" s="219"/>
    </row>
    <row r="93" spans="1:32" ht="24" customHeight="1" x14ac:dyDescent="0.15">
      <c r="A93" s="48"/>
      <c r="B93" s="45" t="s">
        <v>70</v>
      </c>
      <c r="C93" s="49"/>
      <c r="D93" s="212"/>
      <c r="E93" s="213"/>
      <c r="F93" s="213"/>
      <c r="G93" s="213"/>
      <c r="H93" s="213"/>
      <c r="I93" s="213"/>
      <c r="J93" s="213"/>
      <c r="K93" s="213"/>
      <c r="L93" s="213"/>
      <c r="M93" s="213"/>
      <c r="N93" s="213"/>
      <c r="O93" s="214"/>
      <c r="P93" s="215"/>
      <c r="Q93" s="216"/>
      <c r="R93" s="216"/>
      <c r="S93" s="217"/>
      <c r="T93" s="218"/>
      <c r="U93" s="219"/>
      <c r="V93" s="220"/>
      <c r="W93" s="221"/>
      <c r="X93" s="221"/>
      <c r="Y93" s="222"/>
      <c r="Z93" s="218"/>
      <c r="AA93" s="232"/>
      <c r="AB93" s="232"/>
      <c r="AC93" s="219"/>
    </row>
    <row r="94" spans="1:32" ht="24" customHeight="1" x14ac:dyDescent="0.15">
      <c r="A94" s="48"/>
      <c r="B94" s="45" t="s">
        <v>70</v>
      </c>
      <c r="C94" s="49"/>
      <c r="D94" s="212"/>
      <c r="E94" s="213"/>
      <c r="F94" s="213"/>
      <c r="G94" s="213"/>
      <c r="H94" s="213"/>
      <c r="I94" s="213"/>
      <c r="J94" s="213"/>
      <c r="K94" s="213"/>
      <c r="L94" s="213"/>
      <c r="M94" s="213"/>
      <c r="N94" s="213"/>
      <c r="O94" s="214"/>
      <c r="P94" s="215"/>
      <c r="Q94" s="216"/>
      <c r="R94" s="216"/>
      <c r="S94" s="217"/>
      <c r="T94" s="218"/>
      <c r="U94" s="219"/>
      <c r="V94" s="220"/>
      <c r="W94" s="221"/>
      <c r="X94" s="221"/>
      <c r="Y94" s="222"/>
      <c r="Z94" s="218"/>
      <c r="AA94" s="232"/>
      <c r="AB94" s="232"/>
      <c r="AC94" s="219"/>
    </row>
    <row r="95" spans="1:32" ht="24" customHeight="1" x14ac:dyDescent="0.15">
      <c r="A95" s="48"/>
      <c r="B95" s="45" t="s">
        <v>70</v>
      </c>
      <c r="C95" s="49"/>
      <c r="D95" s="212"/>
      <c r="E95" s="213"/>
      <c r="F95" s="213"/>
      <c r="G95" s="213"/>
      <c r="H95" s="213"/>
      <c r="I95" s="213"/>
      <c r="J95" s="213"/>
      <c r="K95" s="213"/>
      <c r="L95" s="213"/>
      <c r="M95" s="213"/>
      <c r="N95" s="213"/>
      <c r="O95" s="214"/>
      <c r="P95" s="215"/>
      <c r="Q95" s="216"/>
      <c r="R95" s="216"/>
      <c r="S95" s="217"/>
      <c r="T95" s="218"/>
      <c r="U95" s="219"/>
      <c r="V95" s="220"/>
      <c r="W95" s="221"/>
      <c r="X95" s="221"/>
      <c r="Y95" s="222"/>
      <c r="Z95" s="218"/>
      <c r="AA95" s="232"/>
      <c r="AB95" s="232"/>
      <c r="AC95" s="219"/>
    </row>
    <row r="96" spans="1:32" ht="24" customHeight="1" x14ac:dyDescent="0.15">
      <c r="A96" s="48"/>
      <c r="B96" s="45" t="s">
        <v>70</v>
      </c>
      <c r="C96" s="49"/>
      <c r="D96" s="212"/>
      <c r="E96" s="213"/>
      <c r="F96" s="213"/>
      <c r="G96" s="213"/>
      <c r="H96" s="213"/>
      <c r="I96" s="213"/>
      <c r="J96" s="213"/>
      <c r="K96" s="213"/>
      <c r="L96" s="213"/>
      <c r="M96" s="213"/>
      <c r="N96" s="213"/>
      <c r="O96" s="214"/>
      <c r="P96" s="215"/>
      <c r="Q96" s="216"/>
      <c r="R96" s="216"/>
      <c r="S96" s="217"/>
      <c r="T96" s="218"/>
      <c r="U96" s="219"/>
      <c r="V96" s="220"/>
      <c r="W96" s="221"/>
      <c r="X96" s="221"/>
      <c r="Y96" s="222"/>
      <c r="Z96" s="218"/>
      <c r="AA96" s="232"/>
      <c r="AB96" s="232"/>
      <c r="AC96" s="219"/>
    </row>
    <row r="97" spans="1:32" ht="24" customHeight="1" x14ac:dyDescent="0.15">
      <c r="A97" s="48"/>
      <c r="B97" s="45" t="s">
        <v>70</v>
      </c>
      <c r="C97" s="49"/>
      <c r="D97" s="212"/>
      <c r="E97" s="213"/>
      <c r="F97" s="213"/>
      <c r="G97" s="213"/>
      <c r="H97" s="213"/>
      <c r="I97" s="213"/>
      <c r="J97" s="213"/>
      <c r="K97" s="213"/>
      <c r="L97" s="213"/>
      <c r="M97" s="213"/>
      <c r="N97" s="213"/>
      <c r="O97" s="214"/>
      <c r="P97" s="215"/>
      <c r="Q97" s="216"/>
      <c r="R97" s="216"/>
      <c r="S97" s="217"/>
      <c r="T97" s="218"/>
      <c r="U97" s="219"/>
      <c r="V97" s="220"/>
      <c r="W97" s="221"/>
      <c r="X97" s="221"/>
      <c r="Y97" s="222"/>
      <c r="Z97" s="218"/>
      <c r="AA97" s="232"/>
      <c r="AB97" s="232"/>
      <c r="AC97" s="219"/>
    </row>
    <row r="98" spans="1:32" ht="24" customHeight="1" x14ac:dyDescent="0.15">
      <c r="A98" s="48"/>
      <c r="B98" s="45" t="s">
        <v>70</v>
      </c>
      <c r="C98" s="49"/>
      <c r="D98" s="212"/>
      <c r="E98" s="213"/>
      <c r="F98" s="213"/>
      <c r="G98" s="213"/>
      <c r="H98" s="213"/>
      <c r="I98" s="213"/>
      <c r="J98" s="213"/>
      <c r="K98" s="213"/>
      <c r="L98" s="213"/>
      <c r="M98" s="213"/>
      <c r="N98" s="213"/>
      <c r="O98" s="214"/>
      <c r="P98" s="215"/>
      <c r="Q98" s="216"/>
      <c r="R98" s="216"/>
      <c r="S98" s="217"/>
      <c r="T98" s="218"/>
      <c r="U98" s="219"/>
      <c r="V98" s="220"/>
      <c r="W98" s="221"/>
      <c r="X98" s="221"/>
      <c r="Y98" s="222"/>
      <c r="Z98" s="218"/>
      <c r="AA98" s="232"/>
      <c r="AB98" s="232"/>
      <c r="AC98" s="219"/>
    </row>
    <row r="99" spans="1:32" ht="24" customHeight="1" x14ac:dyDescent="0.15">
      <c r="A99" s="48"/>
      <c r="B99" s="45" t="s">
        <v>70</v>
      </c>
      <c r="C99" s="49"/>
      <c r="D99" s="212"/>
      <c r="E99" s="213"/>
      <c r="F99" s="213"/>
      <c r="G99" s="213"/>
      <c r="H99" s="213"/>
      <c r="I99" s="213"/>
      <c r="J99" s="213"/>
      <c r="K99" s="213"/>
      <c r="L99" s="213"/>
      <c r="M99" s="213"/>
      <c r="N99" s="213"/>
      <c r="O99" s="214"/>
      <c r="P99" s="215"/>
      <c r="Q99" s="216"/>
      <c r="R99" s="216"/>
      <c r="S99" s="217"/>
      <c r="T99" s="218"/>
      <c r="U99" s="219"/>
      <c r="V99" s="220"/>
      <c r="W99" s="221"/>
      <c r="X99" s="221"/>
      <c r="Y99" s="222"/>
      <c r="Z99" s="218"/>
      <c r="AA99" s="232"/>
      <c r="AB99" s="232"/>
      <c r="AC99" s="219"/>
    </row>
    <row r="100" spans="1:32" ht="24" customHeight="1" x14ac:dyDescent="0.15">
      <c r="A100" s="48"/>
      <c r="B100" s="45" t="s">
        <v>70</v>
      </c>
      <c r="C100" s="49"/>
      <c r="D100" s="212"/>
      <c r="E100" s="213"/>
      <c r="F100" s="213"/>
      <c r="G100" s="213"/>
      <c r="H100" s="213"/>
      <c r="I100" s="213"/>
      <c r="J100" s="213"/>
      <c r="K100" s="213"/>
      <c r="L100" s="213"/>
      <c r="M100" s="213"/>
      <c r="N100" s="213"/>
      <c r="O100" s="214"/>
      <c r="P100" s="215"/>
      <c r="Q100" s="216"/>
      <c r="R100" s="216"/>
      <c r="S100" s="217"/>
      <c r="T100" s="218"/>
      <c r="U100" s="219"/>
      <c r="V100" s="220"/>
      <c r="W100" s="221"/>
      <c r="X100" s="221"/>
      <c r="Y100" s="222"/>
      <c r="Z100" s="218"/>
      <c r="AA100" s="232"/>
      <c r="AB100" s="232"/>
      <c r="AC100" s="219"/>
    </row>
    <row r="101" spans="1:32" ht="24" customHeight="1" x14ac:dyDescent="0.15">
      <c r="A101" s="48"/>
      <c r="B101" s="45" t="s">
        <v>70</v>
      </c>
      <c r="C101" s="49"/>
      <c r="D101" s="212"/>
      <c r="E101" s="213"/>
      <c r="F101" s="213"/>
      <c r="G101" s="213"/>
      <c r="H101" s="213"/>
      <c r="I101" s="213"/>
      <c r="J101" s="213"/>
      <c r="K101" s="213"/>
      <c r="L101" s="213"/>
      <c r="M101" s="213"/>
      <c r="N101" s="213"/>
      <c r="O101" s="214"/>
      <c r="P101" s="215"/>
      <c r="Q101" s="216"/>
      <c r="R101" s="216"/>
      <c r="S101" s="217"/>
      <c r="T101" s="218"/>
      <c r="U101" s="219"/>
      <c r="V101" s="220"/>
      <c r="W101" s="221"/>
      <c r="X101" s="221"/>
      <c r="Y101" s="222"/>
      <c r="Z101" s="218"/>
      <c r="AA101" s="232"/>
      <c r="AB101" s="232"/>
      <c r="AC101" s="219"/>
    </row>
    <row r="102" spans="1:32" ht="24" customHeight="1" x14ac:dyDescent="0.15">
      <c r="A102" s="48"/>
      <c r="B102" s="45" t="s">
        <v>70</v>
      </c>
      <c r="C102" s="49"/>
      <c r="D102" s="212"/>
      <c r="E102" s="213"/>
      <c r="F102" s="213"/>
      <c r="G102" s="213"/>
      <c r="H102" s="213"/>
      <c r="I102" s="213"/>
      <c r="J102" s="213"/>
      <c r="K102" s="213"/>
      <c r="L102" s="213"/>
      <c r="M102" s="213"/>
      <c r="N102" s="213"/>
      <c r="O102" s="214"/>
      <c r="P102" s="215"/>
      <c r="Q102" s="216"/>
      <c r="R102" s="216"/>
      <c r="S102" s="217"/>
      <c r="T102" s="218"/>
      <c r="U102" s="219"/>
      <c r="V102" s="220"/>
      <c r="W102" s="221"/>
      <c r="X102" s="221"/>
      <c r="Y102" s="222"/>
      <c r="Z102" s="218"/>
      <c r="AA102" s="232"/>
      <c r="AB102" s="232"/>
      <c r="AC102" s="219"/>
    </row>
    <row r="103" spans="1:32" ht="24" customHeight="1" thickBot="1" x14ac:dyDescent="0.2">
      <c r="A103" s="48"/>
      <c r="B103" s="45" t="s">
        <v>70</v>
      </c>
      <c r="C103" s="49"/>
      <c r="D103" s="212"/>
      <c r="E103" s="213"/>
      <c r="F103" s="213"/>
      <c r="G103" s="213"/>
      <c r="H103" s="213"/>
      <c r="I103" s="213"/>
      <c r="J103" s="213"/>
      <c r="K103" s="213"/>
      <c r="L103" s="213"/>
      <c r="M103" s="213"/>
      <c r="N103" s="213"/>
      <c r="O103" s="214"/>
      <c r="P103" s="215"/>
      <c r="Q103" s="216"/>
      <c r="R103" s="216"/>
      <c r="S103" s="217"/>
      <c r="T103" s="218"/>
      <c r="U103" s="219"/>
      <c r="V103" s="233"/>
      <c r="W103" s="234"/>
      <c r="X103" s="234"/>
      <c r="Y103" s="235"/>
      <c r="Z103" s="218"/>
      <c r="AA103" s="232"/>
      <c r="AB103" s="232"/>
      <c r="AC103" s="219"/>
    </row>
    <row r="104" spans="1:32" ht="24" customHeight="1" thickTop="1" x14ac:dyDescent="0.15">
      <c r="A104" s="201"/>
      <c r="B104" s="202"/>
      <c r="C104" s="202"/>
      <c r="D104" s="202"/>
      <c r="E104" s="202"/>
      <c r="F104" s="202"/>
      <c r="G104" s="202"/>
      <c r="H104" s="43">
        <v>3</v>
      </c>
      <c r="I104" s="210" t="s">
        <v>8</v>
      </c>
      <c r="J104" s="210"/>
      <c r="K104" s="210"/>
      <c r="L104" s="210"/>
      <c r="M104" s="210"/>
      <c r="N104" s="210"/>
      <c r="O104" s="211"/>
      <c r="P104" s="229">
        <f>SUM(P79:S103)</f>
        <v>0</v>
      </c>
      <c r="Q104" s="230"/>
      <c r="R104" s="230"/>
      <c r="S104" s="231"/>
      <c r="T104" s="223"/>
      <c r="U104" s="224"/>
      <c r="V104" s="224"/>
      <c r="W104" s="224"/>
      <c r="X104" s="224"/>
      <c r="Y104" s="224"/>
      <c r="Z104" s="224"/>
      <c r="AA104" s="224"/>
      <c r="AB104" s="224"/>
      <c r="AC104" s="225"/>
    </row>
    <row r="105" spans="1:32" ht="24" customHeight="1" x14ac:dyDescent="0.15">
      <c r="A105" s="74" t="s">
        <v>9</v>
      </c>
      <c r="B105" s="75"/>
      <c r="C105" s="75"/>
      <c r="D105" s="75"/>
      <c r="E105" s="75"/>
      <c r="F105" s="75"/>
      <c r="G105" s="75"/>
      <c r="H105" s="75"/>
      <c r="I105" s="75"/>
      <c r="J105" s="75"/>
      <c r="K105" s="75"/>
      <c r="L105" s="75"/>
      <c r="M105" s="75"/>
      <c r="N105" s="75"/>
      <c r="O105" s="76"/>
      <c r="P105" s="215">
        <f>SUM(P104,P34,P69)</f>
        <v>0</v>
      </c>
      <c r="Q105" s="216"/>
      <c r="R105" s="216"/>
      <c r="S105" s="217"/>
      <c r="T105" s="226"/>
      <c r="U105" s="227"/>
      <c r="V105" s="227"/>
      <c r="W105" s="227"/>
      <c r="X105" s="227"/>
      <c r="Y105" s="227"/>
      <c r="Z105" s="227"/>
      <c r="AA105" s="227"/>
      <c r="AB105" s="227"/>
      <c r="AC105" s="228"/>
    </row>
    <row r="106" spans="1:32" ht="30" customHeight="1" x14ac:dyDescent="0.15">
      <c r="AC106" s="1" t="s">
        <v>26</v>
      </c>
    </row>
    <row r="107" spans="1:32" ht="26.25" customHeight="1" x14ac:dyDescent="0.15">
      <c r="A107" s="237" t="s">
        <v>75</v>
      </c>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row>
    <row r="108" spans="1:32" ht="20.100000000000001" customHeight="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32" ht="37.5" customHeight="1" x14ac:dyDescent="0.15">
      <c r="A109" s="71" t="s">
        <v>10</v>
      </c>
      <c r="B109" s="72"/>
      <c r="C109" s="72"/>
      <c r="D109" s="72"/>
      <c r="E109" s="74" t="s">
        <v>47</v>
      </c>
      <c r="F109" s="75"/>
      <c r="G109" s="75">
        <f>別紙２!G4</f>
        <v>3</v>
      </c>
      <c r="H109" s="76"/>
      <c r="I109" s="71" t="s">
        <v>11</v>
      </c>
      <c r="J109" s="72"/>
      <c r="K109" s="72"/>
      <c r="L109" s="72"/>
      <c r="M109" s="72"/>
      <c r="N109" s="72"/>
      <c r="O109" s="68" t="str">
        <f>別紙２!P4</f>
        <v>福島地区活動協議会</v>
      </c>
      <c r="P109" s="69"/>
      <c r="Q109" s="69"/>
      <c r="R109" s="69"/>
      <c r="S109" s="69"/>
      <c r="T109" s="69"/>
      <c r="U109" s="69"/>
      <c r="V109" s="69"/>
      <c r="W109" s="69"/>
      <c r="X109" s="69"/>
      <c r="Y109" s="69"/>
      <c r="Z109" s="69"/>
      <c r="AA109" s="69"/>
      <c r="AB109" s="69"/>
      <c r="AC109" s="70"/>
      <c r="AD109" s="11"/>
      <c r="AE109" s="11"/>
      <c r="AF109" s="11"/>
    </row>
    <row r="110" spans="1:32" ht="37.5" customHeight="1" x14ac:dyDescent="0.15">
      <c r="A110" s="71" t="s">
        <v>12</v>
      </c>
      <c r="B110" s="72"/>
      <c r="C110" s="72"/>
      <c r="D110" s="72"/>
      <c r="E110" s="74">
        <f>別紙２!E5</f>
        <v>5</v>
      </c>
      <c r="F110" s="75"/>
      <c r="G110" s="75"/>
      <c r="H110" s="76"/>
      <c r="I110" s="71" t="s">
        <v>13</v>
      </c>
      <c r="J110" s="72"/>
      <c r="K110" s="72"/>
      <c r="L110" s="72"/>
      <c r="M110" s="72"/>
      <c r="N110" s="72"/>
      <c r="O110" s="68" t="str">
        <f>別紙２!P5</f>
        <v>地域高齢者活動拠点提供</v>
      </c>
      <c r="P110" s="69"/>
      <c r="Q110" s="69"/>
      <c r="R110" s="69"/>
      <c r="S110" s="69"/>
      <c r="T110" s="69"/>
      <c r="U110" s="69"/>
      <c r="V110" s="69"/>
      <c r="W110" s="69"/>
      <c r="X110" s="69"/>
      <c r="Y110" s="69"/>
      <c r="Z110" s="69"/>
      <c r="AA110" s="69"/>
      <c r="AB110" s="69"/>
      <c r="AC110" s="70"/>
      <c r="AD110" s="11"/>
      <c r="AE110" s="11"/>
      <c r="AF110" s="11"/>
    </row>
    <row r="111" spans="1:32" ht="20.100000000000001" customHeight="1" x14ac:dyDescent="0.15">
      <c r="A111" s="3"/>
      <c r="B111" s="3"/>
      <c r="C111" s="3"/>
    </row>
    <row r="112" spans="1:32" ht="20.100000000000001" customHeight="1" x14ac:dyDescent="0.15">
      <c r="AC112" s="1" t="s">
        <v>0</v>
      </c>
    </row>
    <row r="113" spans="1:32" ht="30" customHeight="1" thickBot="1" x14ac:dyDescent="0.2">
      <c r="A113" s="71" t="s">
        <v>2</v>
      </c>
      <c r="B113" s="72"/>
      <c r="C113" s="73"/>
      <c r="D113" s="71" t="s">
        <v>4</v>
      </c>
      <c r="E113" s="72"/>
      <c r="F113" s="72"/>
      <c r="G113" s="72"/>
      <c r="H113" s="72"/>
      <c r="I113" s="72"/>
      <c r="J113" s="72"/>
      <c r="K113" s="72"/>
      <c r="L113" s="72"/>
      <c r="M113" s="72"/>
      <c r="N113" s="72"/>
      <c r="O113" s="73"/>
      <c r="P113" s="71" t="s">
        <v>5</v>
      </c>
      <c r="Q113" s="72"/>
      <c r="R113" s="72"/>
      <c r="S113" s="73"/>
      <c r="T113" s="238" t="s">
        <v>6</v>
      </c>
      <c r="U113" s="239"/>
      <c r="V113" s="71" t="s">
        <v>3</v>
      </c>
      <c r="W113" s="72"/>
      <c r="X113" s="72"/>
      <c r="Y113" s="73"/>
      <c r="Z113" s="71" t="s">
        <v>7</v>
      </c>
      <c r="AA113" s="72"/>
      <c r="AB113" s="72"/>
      <c r="AC113" s="73"/>
      <c r="AE113" s="24" t="s">
        <v>62</v>
      </c>
      <c r="AF113" s="24" t="s">
        <v>72</v>
      </c>
    </row>
    <row r="114" spans="1:32" ht="24" customHeight="1" thickTop="1" x14ac:dyDescent="0.15">
      <c r="A114" s="48"/>
      <c r="B114" s="45" t="s">
        <v>70</v>
      </c>
      <c r="C114" s="49"/>
      <c r="D114" s="212"/>
      <c r="E114" s="213"/>
      <c r="F114" s="213"/>
      <c r="G114" s="213"/>
      <c r="H114" s="213"/>
      <c r="I114" s="213"/>
      <c r="J114" s="213"/>
      <c r="K114" s="213"/>
      <c r="L114" s="213"/>
      <c r="M114" s="213"/>
      <c r="N114" s="213"/>
      <c r="O114" s="214"/>
      <c r="P114" s="215"/>
      <c r="Q114" s="216"/>
      <c r="R114" s="216"/>
      <c r="S114" s="217"/>
      <c r="T114" s="218"/>
      <c r="U114" s="219"/>
      <c r="V114" s="220"/>
      <c r="W114" s="221"/>
      <c r="X114" s="221"/>
      <c r="Y114" s="222"/>
      <c r="Z114" s="218"/>
      <c r="AA114" s="232"/>
      <c r="AB114" s="232"/>
      <c r="AC114" s="219"/>
      <c r="AD114" s="39"/>
      <c r="AE114" s="51" t="s">
        <v>63</v>
      </c>
      <c r="AF114" s="40">
        <f ca="1">SUMIF($V$9:$V243,"報酬",$P$9:$P$138)</f>
        <v>0</v>
      </c>
    </row>
    <row r="115" spans="1:32" ht="24" customHeight="1" x14ac:dyDescent="0.15">
      <c r="A115" s="48"/>
      <c r="B115" s="45" t="s">
        <v>70</v>
      </c>
      <c r="C115" s="49"/>
      <c r="D115" s="212"/>
      <c r="E115" s="213"/>
      <c r="F115" s="213"/>
      <c r="G115" s="213"/>
      <c r="H115" s="213"/>
      <c r="I115" s="213"/>
      <c r="J115" s="213"/>
      <c r="K115" s="213"/>
      <c r="L115" s="213"/>
      <c r="M115" s="213"/>
      <c r="N115" s="213"/>
      <c r="O115" s="214"/>
      <c r="P115" s="215"/>
      <c r="Q115" s="216"/>
      <c r="R115" s="216"/>
      <c r="S115" s="217"/>
      <c r="T115" s="218"/>
      <c r="U115" s="219"/>
      <c r="V115" s="220"/>
      <c r="W115" s="221"/>
      <c r="X115" s="221"/>
      <c r="Y115" s="222"/>
      <c r="Z115" s="218"/>
      <c r="AA115" s="232"/>
      <c r="AB115" s="232"/>
      <c r="AC115" s="219"/>
      <c r="AD115" s="39"/>
      <c r="AE115" s="52" t="s">
        <v>64</v>
      </c>
      <c r="AF115" s="41">
        <f ca="1">SUMIF($V$9:$V243,"報償費",$P$9:$P$138)</f>
        <v>0</v>
      </c>
    </row>
    <row r="116" spans="1:32" ht="24" customHeight="1" x14ac:dyDescent="0.15">
      <c r="A116" s="48"/>
      <c r="B116" s="45" t="s">
        <v>70</v>
      </c>
      <c r="C116" s="49"/>
      <c r="D116" s="212"/>
      <c r="E116" s="213"/>
      <c r="F116" s="213"/>
      <c r="G116" s="213"/>
      <c r="H116" s="213"/>
      <c r="I116" s="213"/>
      <c r="J116" s="213"/>
      <c r="K116" s="213"/>
      <c r="L116" s="213"/>
      <c r="M116" s="213"/>
      <c r="N116" s="213"/>
      <c r="O116" s="214"/>
      <c r="P116" s="215"/>
      <c r="Q116" s="216"/>
      <c r="R116" s="216"/>
      <c r="S116" s="217"/>
      <c r="T116" s="218"/>
      <c r="U116" s="219"/>
      <c r="V116" s="220"/>
      <c r="W116" s="221"/>
      <c r="X116" s="221"/>
      <c r="Y116" s="222"/>
      <c r="Z116" s="218"/>
      <c r="AA116" s="232"/>
      <c r="AB116" s="232"/>
      <c r="AC116" s="219"/>
      <c r="AD116" s="39"/>
      <c r="AE116" s="52" t="s">
        <v>65</v>
      </c>
      <c r="AF116" s="41">
        <f ca="1">SUMIF($V$9:$V243,"啓発物品等",$P$9:$P$138)</f>
        <v>0</v>
      </c>
    </row>
    <row r="117" spans="1:32" ht="24" customHeight="1" x14ac:dyDescent="0.15">
      <c r="A117" s="48"/>
      <c r="B117" s="45" t="s">
        <v>70</v>
      </c>
      <c r="C117" s="49"/>
      <c r="D117" s="212"/>
      <c r="E117" s="213"/>
      <c r="F117" s="213"/>
      <c r="G117" s="213"/>
      <c r="H117" s="213"/>
      <c r="I117" s="213"/>
      <c r="J117" s="213"/>
      <c r="K117" s="213"/>
      <c r="L117" s="213"/>
      <c r="M117" s="213"/>
      <c r="N117" s="213"/>
      <c r="O117" s="214"/>
      <c r="P117" s="215"/>
      <c r="Q117" s="216"/>
      <c r="R117" s="216"/>
      <c r="S117" s="217"/>
      <c r="T117" s="218"/>
      <c r="U117" s="219"/>
      <c r="V117" s="220"/>
      <c r="W117" s="221"/>
      <c r="X117" s="221"/>
      <c r="Y117" s="222"/>
      <c r="Z117" s="218"/>
      <c r="AA117" s="232"/>
      <c r="AB117" s="232"/>
      <c r="AC117" s="219"/>
      <c r="AD117" s="39"/>
      <c r="AE117" s="52" t="s">
        <v>69</v>
      </c>
      <c r="AF117" s="41">
        <f ca="1">SUMIF($V$9:$V243,"食糧費",$P$9:$P$138)</f>
        <v>0</v>
      </c>
    </row>
    <row r="118" spans="1:32" ht="24" customHeight="1" x14ac:dyDescent="0.15">
      <c r="A118" s="48"/>
      <c r="B118" s="45" t="s">
        <v>70</v>
      </c>
      <c r="C118" s="49"/>
      <c r="D118" s="212"/>
      <c r="E118" s="213"/>
      <c r="F118" s="213"/>
      <c r="G118" s="213"/>
      <c r="H118" s="213"/>
      <c r="I118" s="213"/>
      <c r="J118" s="213"/>
      <c r="K118" s="213"/>
      <c r="L118" s="213"/>
      <c r="M118" s="213"/>
      <c r="N118" s="213"/>
      <c r="O118" s="214"/>
      <c r="P118" s="215"/>
      <c r="Q118" s="216"/>
      <c r="R118" s="216"/>
      <c r="S118" s="217"/>
      <c r="T118" s="218"/>
      <c r="U118" s="219"/>
      <c r="V118" s="220"/>
      <c r="W118" s="221"/>
      <c r="X118" s="221"/>
      <c r="Y118" s="222"/>
      <c r="Z118" s="218"/>
      <c r="AA118" s="232"/>
      <c r="AB118" s="232"/>
      <c r="AC118" s="219"/>
      <c r="AD118" s="39"/>
      <c r="AE118" s="52" t="s">
        <v>66</v>
      </c>
      <c r="AF118" s="41">
        <f ca="1">SUMIF($V$9:$V243,"備品購入費",$P$9:$P$138)</f>
        <v>0</v>
      </c>
    </row>
    <row r="119" spans="1:32" ht="24" customHeight="1" x14ac:dyDescent="0.15">
      <c r="A119" s="48"/>
      <c r="B119" s="45" t="s">
        <v>70</v>
      </c>
      <c r="C119" s="49"/>
      <c r="D119" s="212"/>
      <c r="E119" s="213"/>
      <c r="F119" s="213"/>
      <c r="G119" s="213"/>
      <c r="H119" s="213"/>
      <c r="I119" s="213"/>
      <c r="J119" s="213"/>
      <c r="K119" s="213"/>
      <c r="L119" s="213"/>
      <c r="M119" s="213"/>
      <c r="N119" s="213"/>
      <c r="O119" s="214"/>
      <c r="P119" s="215"/>
      <c r="Q119" s="216"/>
      <c r="R119" s="216"/>
      <c r="S119" s="217"/>
      <c r="T119" s="218"/>
      <c r="U119" s="219"/>
      <c r="V119" s="220"/>
      <c r="W119" s="221"/>
      <c r="X119" s="221"/>
      <c r="Y119" s="222"/>
      <c r="Z119" s="218"/>
      <c r="AA119" s="232"/>
      <c r="AB119" s="232"/>
      <c r="AC119" s="219"/>
      <c r="AD119" s="39"/>
      <c r="AE119" s="52" t="s">
        <v>67</v>
      </c>
      <c r="AF119" s="41">
        <f ca="1">SUMIF($V$9:$V243,"委託料",$P$9:$P$138)</f>
        <v>0</v>
      </c>
    </row>
    <row r="120" spans="1:32" ht="24" customHeight="1" x14ac:dyDescent="0.15">
      <c r="A120" s="48"/>
      <c r="B120" s="45" t="s">
        <v>70</v>
      </c>
      <c r="C120" s="49"/>
      <c r="D120" s="212"/>
      <c r="E120" s="213"/>
      <c r="F120" s="213"/>
      <c r="G120" s="213"/>
      <c r="H120" s="213"/>
      <c r="I120" s="213"/>
      <c r="J120" s="213"/>
      <c r="K120" s="213"/>
      <c r="L120" s="213"/>
      <c r="M120" s="213"/>
      <c r="N120" s="213"/>
      <c r="O120" s="214"/>
      <c r="P120" s="215"/>
      <c r="Q120" s="216"/>
      <c r="R120" s="216"/>
      <c r="S120" s="217"/>
      <c r="T120" s="218"/>
      <c r="U120" s="219"/>
      <c r="V120" s="220"/>
      <c r="W120" s="221"/>
      <c r="X120" s="221"/>
      <c r="Y120" s="222"/>
      <c r="Z120" s="218"/>
      <c r="AA120" s="232"/>
      <c r="AB120" s="232"/>
      <c r="AC120" s="219"/>
      <c r="AD120" s="39"/>
      <c r="AE120" s="52" t="s">
        <v>68</v>
      </c>
      <c r="AF120" s="41">
        <f ca="1">SUMIF($V$9:$V243,"その他経費",$P$9:$P$138)</f>
        <v>0</v>
      </c>
    </row>
    <row r="121" spans="1:32" ht="24" customHeight="1" x14ac:dyDescent="0.15">
      <c r="A121" s="48"/>
      <c r="B121" s="45" t="s">
        <v>70</v>
      </c>
      <c r="C121" s="49"/>
      <c r="D121" s="212"/>
      <c r="E121" s="213"/>
      <c r="F121" s="213"/>
      <c r="G121" s="213"/>
      <c r="H121" s="213"/>
      <c r="I121" s="213"/>
      <c r="J121" s="213"/>
      <c r="K121" s="213"/>
      <c r="L121" s="213"/>
      <c r="M121" s="213"/>
      <c r="N121" s="213"/>
      <c r="O121" s="214"/>
      <c r="P121" s="215"/>
      <c r="Q121" s="216"/>
      <c r="R121" s="216"/>
      <c r="S121" s="217"/>
      <c r="T121" s="218"/>
      <c r="U121" s="219"/>
      <c r="V121" s="220"/>
      <c r="W121" s="221"/>
      <c r="X121" s="221"/>
      <c r="Y121" s="222"/>
      <c r="Z121" s="218"/>
      <c r="AA121" s="232"/>
      <c r="AB121" s="232"/>
      <c r="AC121" s="219"/>
      <c r="AE121" s="55" t="s">
        <v>77</v>
      </c>
      <c r="AF121" s="41">
        <f ca="1">SUMIF($V$9:$V244,"施設修繕費",$P$9:$P$138)</f>
        <v>0</v>
      </c>
    </row>
    <row r="122" spans="1:32" ht="24" customHeight="1" x14ac:dyDescent="0.15">
      <c r="A122" s="48"/>
      <c r="B122" s="45" t="s">
        <v>70</v>
      </c>
      <c r="C122" s="49"/>
      <c r="D122" s="212"/>
      <c r="E122" s="213"/>
      <c r="F122" s="213"/>
      <c r="G122" s="213"/>
      <c r="H122" s="213"/>
      <c r="I122" s="213"/>
      <c r="J122" s="213"/>
      <c r="K122" s="213"/>
      <c r="L122" s="213"/>
      <c r="M122" s="213"/>
      <c r="N122" s="213"/>
      <c r="O122" s="214"/>
      <c r="P122" s="215"/>
      <c r="Q122" s="216"/>
      <c r="R122" s="216"/>
      <c r="S122" s="217"/>
      <c r="T122" s="218"/>
      <c r="U122" s="219"/>
      <c r="V122" s="220"/>
      <c r="W122" s="221"/>
      <c r="X122" s="221"/>
      <c r="Y122" s="222"/>
      <c r="Z122" s="218"/>
      <c r="AA122" s="232"/>
      <c r="AB122" s="232"/>
      <c r="AC122" s="219"/>
      <c r="AE122" s="53" t="s">
        <v>74</v>
      </c>
      <c r="AF122" s="38">
        <f ca="1">SUMIF($V$9:$V245,"補助対象外",$P$9:$P$138)</f>
        <v>0</v>
      </c>
    </row>
    <row r="123" spans="1:32" ht="24" customHeight="1" x14ac:dyDescent="0.15">
      <c r="A123" s="48"/>
      <c r="B123" s="45" t="s">
        <v>70</v>
      </c>
      <c r="C123" s="49"/>
      <c r="D123" s="212"/>
      <c r="E123" s="213"/>
      <c r="F123" s="213"/>
      <c r="G123" s="213"/>
      <c r="H123" s="213"/>
      <c r="I123" s="213"/>
      <c r="J123" s="213"/>
      <c r="K123" s="213"/>
      <c r="L123" s="213"/>
      <c r="M123" s="213"/>
      <c r="N123" s="213"/>
      <c r="O123" s="214"/>
      <c r="P123" s="215"/>
      <c r="Q123" s="216"/>
      <c r="R123" s="216"/>
      <c r="S123" s="217"/>
      <c r="T123" s="218"/>
      <c r="U123" s="219"/>
      <c r="V123" s="220"/>
      <c r="W123" s="221"/>
      <c r="X123" s="221"/>
      <c r="Y123" s="222"/>
      <c r="Z123" s="218"/>
      <c r="AA123" s="232"/>
      <c r="AB123" s="232"/>
      <c r="AC123" s="219"/>
    </row>
    <row r="124" spans="1:32" ht="24" customHeight="1" x14ac:dyDescent="0.15">
      <c r="A124" s="48"/>
      <c r="B124" s="45" t="s">
        <v>70</v>
      </c>
      <c r="C124" s="49"/>
      <c r="D124" s="212"/>
      <c r="E124" s="213"/>
      <c r="F124" s="213"/>
      <c r="G124" s="213"/>
      <c r="H124" s="213"/>
      <c r="I124" s="213"/>
      <c r="J124" s="213"/>
      <c r="K124" s="213"/>
      <c r="L124" s="213"/>
      <c r="M124" s="213"/>
      <c r="N124" s="213"/>
      <c r="O124" s="214"/>
      <c r="P124" s="215"/>
      <c r="Q124" s="216"/>
      <c r="R124" s="216"/>
      <c r="S124" s="217"/>
      <c r="T124" s="218"/>
      <c r="U124" s="219"/>
      <c r="V124" s="220"/>
      <c r="W124" s="221"/>
      <c r="X124" s="221"/>
      <c r="Y124" s="222"/>
      <c r="Z124" s="218"/>
      <c r="AA124" s="232"/>
      <c r="AB124" s="232"/>
      <c r="AC124" s="219"/>
    </row>
    <row r="125" spans="1:32" ht="24" customHeight="1" x14ac:dyDescent="0.15">
      <c r="A125" s="48"/>
      <c r="B125" s="45" t="s">
        <v>70</v>
      </c>
      <c r="C125" s="49"/>
      <c r="D125" s="212"/>
      <c r="E125" s="213"/>
      <c r="F125" s="213"/>
      <c r="G125" s="213"/>
      <c r="H125" s="213"/>
      <c r="I125" s="213"/>
      <c r="J125" s="213"/>
      <c r="K125" s="213"/>
      <c r="L125" s="213"/>
      <c r="M125" s="213"/>
      <c r="N125" s="213"/>
      <c r="O125" s="214"/>
      <c r="P125" s="215"/>
      <c r="Q125" s="216"/>
      <c r="R125" s="216"/>
      <c r="S125" s="217"/>
      <c r="T125" s="218"/>
      <c r="U125" s="219"/>
      <c r="V125" s="220"/>
      <c r="W125" s="221"/>
      <c r="X125" s="221"/>
      <c r="Y125" s="222"/>
      <c r="Z125" s="218"/>
      <c r="AA125" s="232"/>
      <c r="AB125" s="232"/>
      <c r="AC125" s="219"/>
    </row>
    <row r="126" spans="1:32" ht="24" customHeight="1" x14ac:dyDescent="0.15">
      <c r="A126" s="48"/>
      <c r="B126" s="45" t="s">
        <v>70</v>
      </c>
      <c r="C126" s="49"/>
      <c r="D126" s="212"/>
      <c r="E126" s="213"/>
      <c r="F126" s="213"/>
      <c r="G126" s="213"/>
      <c r="H126" s="213"/>
      <c r="I126" s="213"/>
      <c r="J126" s="213"/>
      <c r="K126" s="213"/>
      <c r="L126" s="213"/>
      <c r="M126" s="213"/>
      <c r="N126" s="213"/>
      <c r="O126" s="214"/>
      <c r="P126" s="215"/>
      <c r="Q126" s="216"/>
      <c r="R126" s="216"/>
      <c r="S126" s="217"/>
      <c r="T126" s="218"/>
      <c r="U126" s="219"/>
      <c r="V126" s="220"/>
      <c r="W126" s="221"/>
      <c r="X126" s="221"/>
      <c r="Y126" s="222"/>
      <c r="Z126" s="218"/>
      <c r="AA126" s="232"/>
      <c r="AB126" s="232"/>
      <c r="AC126" s="219"/>
    </row>
    <row r="127" spans="1:32" ht="24" customHeight="1" x14ac:dyDescent="0.15">
      <c r="A127" s="48"/>
      <c r="B127" s="45" t="s">
        <v>70</v>
      </c>
      <c r="C127" s="49"/>
      <c r="D127" s="212"/>
      <c r="E127" s="213"/>
      <c r="F127" s="213"/>
      <c r="G127" s="213"/>
      <c r="H127" s="213"/>
      <c r="I127" s="213"/>
      <c r="J127" s="213"/>
      <c r="K127" s="213"/>
      <c r="L127" s="213"/>
      <c r="M127" s="213"/>
      <c r="N127" s="213"/>
      <c r="O127" s="214"/>
      <c r="P127" s="215"/>
      <c r="Q127" s="216"/>
      <c r="R127" s="216"/>
      <c r="S127" s="217"/>
      <c r="T127" s="218"/>
      <c r="U127" s="219"/>
      <c r="V127" s="220"/>
      <c r="W127" s="221"/>
      <c r="X127" s="221"/>
      <c r="Y127" s="222"/>
      <c r="Z127" s="218"/>
      <c r="AA127" s="232"/>
      <c r="AB127" s="232"/>
      <c r="AC127" s="219"/>
    </row>
    <row r="128" spans="1:32" ht="24" customHeight="1" x14ac:dyDescent="0.15">
      <c r="A128" s="48"/>
      <c r="B128" s="45" t="s">
        <v>70</v>
      </c>
      <c r="C128" s="49"/>
      <c r="D128" s="212"/>
      <c r="E128" s="213"/>
      <c r="F128" s="213"/>
      <c r="G128" s="213"/>
      <c r="H128" s="213"/>
      <c r="I128" s="213"/>
      <c r="J128" s="213"/>
      <c r="K128" s="213"/>
      <c r="L128" s="213"/>
      <c r="M128" s="213"/>
      <c r="N128" s="213"/>
      <c r="O128" s="214"/>
      <c r="P128" s="215"/>
      <c r="Q128" s="216"/>
      <c r="R128" s="216"/>
      <c r="S128" s="217"/>
      <c r="T128" s="218"/>
      <c r="U128" s="219"/>
      <c r="V128" s="220"/>
      <c r="W128" s="221"/>
      <c r="X128" s="221"/>
      <c r="Y128" s="222"/>
      <c r="Z128" s="218"/>
      <c r="AA128" s="232"/>
      <c r="AB128" s="232"/>
      <c r="AC128" s="219"/>
    </row>
    <row r="129" spans="1:29" ht="24" customHeight="1" x14ac:dyDescent="0.15">
      <c r="A129" s="48"/>
      <c r="B129" s="45" t="s">
        <v>70</v>
      </c>
      <c r="C129" s="49"/>
      <c r="D129" s="212"/>
      <c r="E129" s="213"/>
      <c r="F129" s="213"/>
      <c r="G129" s="213"/>
      <c r="H129" s="213"/>
      <c r="I129" s="213"/>
      <c r="J129" s="213"/>
      <c r="K129" s="213"/>
      <c r="L129" s="213"/>
      <c r="M129" s="213"/>
      <c r="N129" s="213"/>
      <c r="O129" s="214"/>
      <c r="P129" s="215"/>
      <c r="Q129" s="216"/>
      <c r="R129" s="216"/>
      <c r="S129" s="217"/>
      <c r="T129" s="218"/>
      <c r="U129" s="219"/>
      <c r="V129" s="220"/>
      <c r="W129" s="221"/>
      <c r="X129" s="221"/>
      <c r="Y129" s="222"/>
      <c r="Z129" s="218"/>
      <c r="AA129" s="232"/>
      <c r="AB129" s="232"/>
      <c r="AC129" s="219"/>
    </row>
    <row r="130" spans="1:29" ht="24" customHeight="1" x14ac:dyDescent="0.15">
      <c r="A130" s="48"/>
      <c r="B130" s="45" t="s">
        <v>70</v>
      </c>
      <c r="C130" s="49"/>
      <c r="D130" s="212"/>
      <c r="E130" s="213"/>
      <c r="F130" s="213"/>
      <c r="G130" s="213"/>
      <c r="H130" s="213"/>
      <c r="I130" s="213"/>
      <c r="J130" s="213"/>
      <c r="K130" s="213"/>
      <c r="L130" s="213"/>
      <c r="M130" s="213"/>
      <c r="N130" s="213"/>
      <c r="O130" s="214"/>
      <c r="P130" s="215"/>
      <c r="Q130" s="216"/>
      <c r="R130" s="216"/>
      <c r="S130" s="217"/>
      <c r="T130" s="218"/>
      <c r="U130" s="219"/>
      <c r="V130" s="220"/>
      <c r="W130" s="221"/>
      <c r="X130" s="221"/>
      <c r="Y130" s="222"/>
      <c r="Z130" s="218"/>
      <c r="AA130" s="232"/>
      <c r="AB130" s="232"/>
      <c r="AC130" s="219"/>
    </row>
    <row r="131" spans="1:29" ht="24" customHeight="1" x14ac:dyDescent="0.15">
      <c r="A131" s="48"/>
      <c r="B131" s="45" t="s">
        <v>70</v>
      </c>
      <c r="C131" s="49"/>
      <c r="D131" s="212"/>
      <c r="E131" s="213"/>
      <c r="F131" s="213"/>
      <c r="G131" s="213"/>
      <c r="H131" s="213"/>
      <c r="I131" s="213"/>
      <c r="J131" s="213"/>
      <c r="K131" s="213"/>
      <c r="L131" s="213"/>
      <c r="M131" s="213"/>
      <c r="N131" s="213"/>
      <c r="O131" s="214"/>
      <c r="P131" s="215"/>
      <c r="Q131" s="216"/>
      <c r="R131" s="216"/>
      <c r="S131" s="217"/>
      <c r="T131" s="218"/>
      <c r="U131" s="219"/>
      <c r="V131" s="220"/>
      <c r="W131" s="221"/>
      <c r="X131" s="221"/>
      <c r="Y131" s="222"/>
      <c r="Z131" s="218"/>
      <c r="AA131" s="232"/>
      <c r="AB131" s="232"/>
      <c r="AC131" s="219"/>
    </row>
    <row r="132" spans="1:29" ht="24" customHeight="1" x14ac:dyDescent="0.15">
      <c r="A132" s="48"/>
      <c r="B132" s="45" t="s">
        <v>70</v>
      </c>
      <c r="C132" s="49"/>
      <c r="D132" s="212"/>
      <c r="E132" s="213"/>
      <c r="F132" s="213"/>
      <c r="G132" s="213"/>
      <c r="H132" s="213"/>
      <c r="I132" s="213"/>
      <c r="J132" s="213"/>
      <c r="K132" s="213"/>
      <c r="L132" s="213"/>
      <c r="M132" s="213"/>
      <c r="N132" s="213"/>
      <c r="O132" s="214"/>
      <c r="P132" s="215"/>
      <c r="Q132" s="216"/>
      <c r="R132" s="216"/>
      <c r="S132" s="217"/>
      <c r="T132" s="218"/>
      <c r="U132" s="219"/>
      <c r="V132" s="220"/>
      <c r="W132" s="221"/>
      <c r="X132" s="221"/>
      <c r="Y132" s="222"/>
      <c r="Z132" s="218"/>
      <c r="AA132" s="232"/>
      <c r="AB132" s="232"/>
      <c r="AC132" s="219"/>
    </row>
    <row r="133" spans="1:29" ht="24" customHeight="1" x14ac:dyDescent="0.15">
      <c r="A133" s="48"/>
      <c r="B133" s="45" t="s">
        <v>70</v>
      </c>
      <c r="C133" s="49"/>
      <c r="D133" s="212"/>
      <c r="E133" s="213"/>
      <c r="F133" s="213"/>
      <c r="G133" s="213"/>
      <c r="H133" s="213"/>
      <c r="I133" s="213"/>
      <c r="J133" s="213"/>
      <c r="K133" s="213"/>
      <c r="L133" s="213"/>
      <c r="M133" s="213"/>
      <c r="N133" s="213"/>
      <c r="O133" s="214"/>
      <c r="P133" s="215"/>
      <c r="Q133" s="216"/>
      <c r="R133" s="216"/>
      <c r="S133" s="217"/>
      <c r="T133" s="218"/>
      <c r="U133" s="219"/>
      <c r="V133" s="220"/>
      <c r="W133" s="221"/>
      <c r="X133" s="221"/>
      <c r="Y133" s="222"/>
      <c r="Z133" s="218"/>
      <c r="AA133" s="232"/>
      <c r="AB133" s="232"/>
      <c r="AC133" s="219"/>
    </row>
    <row r="134" spans="1:29" ht="24" customHeight="1" x14ac:dyDescent="0.15">
      <c r="A134" s="48"/>
      <c r="B134" s="45" t="s">
        <v>70</v>
      </c>
      <c r="C134" s="49"/>
      <c r="D134" s="212"/>
      <c r="E134" s="213"/>
      <c r="F134" s="213"/>
      <c r="G134" s="213"/>
      <c r="H134" s="213"/>
      <c r="I134" s="213"/>
      <c r="J134" s="213"/>
      <c r="K134" s="213"/>
      <c r="L134" s="213"/>
      <c r="M134" s="213"/>
      <c r="N134" s="213"/>
      <c r="O134" s="214"/>
      <c r="P134" s="215"/>
      <c r="Q134" s="216"/>
      <c r="R134" s="216"/>
      <c r="S134" s="217"/>
      <c r="T134" s="218"/>
      <c r="U134" s="219"/>
      <c r="V134" s="220"/>
      <c r="W134" s="221"/>
      <c r="X134" s="221"/>
      <c r="Y134" s="222"/>
      <c r="Z134" s="218"/>
      <c r="AA134" s="232"/>
      <c r="AB134" s="232"/>
      <c r="AC134" s="219"/>
    </row>
    <row r="135" spans="1:29" ht="24" customHeight="1" x14ac:dyDescent="0.15">
      <c r="A135" s="48"/>
      <c r="B135" s="45" t="s">
        <v>70</v>
      </c>
      <c r="C135" s="49"/>
      <c r="D135" s="212"/>
      <c r="E135" s="213"/>
      <c r="F135" s="213"/>
      <c r="G135" s="213"/>
      <c r="H135" s="213"/>
      <c r="I135" s="213"/>
      <c r="J135" s="213"/>
      <c r="K135" s="213"/>
      <c r="L135" s="213"/>
      <c r="M135" s="213"/>
      <c r="N135" s="213"/>
      <c r="O135" s="214"/>
      <c r="P135" s="215"/>
      <c r="Q135" s="216"/>
      <c r="R135" s="216"/>
      <c r="S135" s="217"/>
      <c r="T135" s="218"/>
      <c r="U135" s="219"/>
      <c r="V135" s="220"/>
      <c r="W135" s="221"/>
      <c r="X135" s="221"/>
      <c r="Y135" s="222"/>
      <c r="Z135" s="218"/>
      <c r="AA135" s="232"/>
      <c r="AB135" s="232"/>
      <c r="AC135" s="219"/>
    </row>
    <row r="136" spans="1:29" ht="24" customHeight="1" x14ac:dyDescent="0.15">
      <c r="A136" s="48"/>
      <c r="B136" s="45" t="s">
        <v>70</v>
      </c>
      <c r="C136" s="49"/>
      <c r="D136" s="212"/>
      <c r="E136" s="213"/>
      <c r="F136" s="213"/>
      <c r="G136" s="213"/>
      <c r="H136" s="213"/>
      <c r="I136" s="213"/>
      <c r="J136" s="213"/>
      <c r="K136" s="213"/>
      <c r="L136" s="213"/>
      <c r="M136" s="213"/>
      <c r="N136" s="213"/>
      <c r="O136" s="214"/>
      <c r="P136" s="215"/>
      <c r="Q136" s="216"/>
      <c r="R136" s="216"/>
      <c r="S136" s="217"/>
      <c r="T136" s="218"/>
      <c r="U136" s="219"/>
      <c r="V136" s="220"/>
      <c r="W136" s="221"/>
      <c r="X136" s="221"/>
      <c r="Y136" s="222"/>
      <c r="Z136" s="218"/>
      <c r="AA136" s="232"/>
      <c r="AB136" s="232"/>
      <c r="AC136" s="219"/>
    </row>
    <row r="137" spans="1:29" ht="24" customHeight="1" x14ac:dyDescent="0.15">
      <c r="A137" s="48"/>
      <c r="B137" s="45" t="s">
        <v>70</v>
      </c>
      <c r="C137" s="49"/>
      <c r="D137" s="212"/>
      <c r="E137" s="213"/>
      <c r="F137" s="213"/>
      <c r="G137" s="213"/>
      <c r="H137" s="213"/>
      <c r="I137" s="213"/>
      <c r="J137" s="213"/>
      <c r="K137" s="213"/>
      <c r="L137" s="213"/>
      <c r="M137" s="213"/>
      <c r="N137" s="213"/>
      <c r="O137" s="214"/>
      <c r="P137" s="215"/>
      <c r="Q137" s="216"/>
      <c r="R137" s="216"/>
      <c r="S137" s="217"/>
      <c r="T137" s="218"/>
      <c r="U137" s="219"/>
      <c r="V137" s="220"/>
      <c r="W137" s="221"/>
      <c r="X137" s="221"/>
      <c r="Y137" s="222"/>
      <c r="Z137" s="218"/>
      <c r="AA137" s="232"/>
      <c r="AB137" s="232"/>
      <c r="AC137" s="219"/>
    </row>
    <row r="138" spans="1:29" ht="24" customHeight="1" thickBot="1" x14ac:dyDescent="0.2">
      <c r="A138" s="48"/>
      <c r="B138" s="45" t="s">
        <v>70</v>
      </c>
      <c r="C138" s="49"/>
      <c r="D138" s="212"/>
      <c r="E138" s="213"/>
      <c r="F138" s="213"/>
      <c r="G138" s="213"/>
      <c r="H138" s="213"/>
      <c r="I138" s="213"/>
      <c r="J138" s="213"/>
      <c r="K138" s="213"/>
      <c r="L138" s="213"/>
      <c r="M138" s="213"/>
      <c r="N138" s="213"/>
      <c r="O138" s="214"/>
      <c r="P138" s="215"/>
      <c r="Q138" s="216"/>
      <c r="R138" s="216"/>
      <c r="S138" s="217"/>
      <c r="T138" s="218"/>
      <c r="U138" s="219"/>
      <c r="V138" s="233"/>
      <c r="W138" s="234"/>
      <c r="X138" s="234"/>
      <c r="Y138" s="235"/>
      <c r="Z138" s="218"/>
      <c r="AA138" s="232"/>
      <c r="AB138" s="232"/>
      <c r="AC138" s="219"/>
    </row>
    <row r="139" spans="1:29" ht="24" customHeight="1" thickTop="1" x14ac:dyDescent="0.15">
      <c r="A139" s="201"/>
      <c r="B139" s="202"/>
      <c r="C139" s="202"/>
      <c r="D139" s="202"/>
      <c r="E139" s="202"/>
      <c r="F139" s="202"/>
      <c r="G139" s="202"/>
      <c r="H139" s="43">
        <v>4</v>
      </c>
      <c r="I139" s="210" t="s">
        <v>8</v>
      </c>
      <c r="J139" s="210"/>
      <c r="K139" s="210"/>
      <c r="L139" s="210"/>
      <c r="M139" s="210"/>
      <c r="N139" s="210"/>
      <c r="O139" s="211"/>
      <c r="P139" s="229">
        <f>SUM(P114:S138)</f>
        <v>0</v>
      </c>
      <c r="Q139" s="230"/>
      <c r="R139" s="230"/>
      <c r="S139" s="231"/>
      <c r="T139" s="223"/>
      <c r="U139" s="224"/>
      <c r="V139" s="224"/>
      <c r="W139" s="224"/>
      <c r="X139" s="224"/>
      <c r="Y139" s="224"/>
      <c r="Z139" s="224"/>
      <c r="AA139" s="224"/>
      <c r="AB139" s="224"/>
      <c r="AC139" s="225"/>
    </row>
    <row r="140" spans="1:29" ht="24" customHeight="1" x14ac:dyDescent="0.15">
      <c r="A140" s="74" t="s">
        <v>9</v>
      </c>
      <c r="B140" s="75"/>
      <c r="C140" s="75"/>
      <c r="D140" s="75"/>
      <c r="E140" s="75"/>
      <c r="F140" s="75"/>
      <c r="G140" s="75"/>
      <c r="H140" s="75"/>
      <c r="I140" s="75"/>
      <c r="J140" s="75"/>
      <c r="K140" s="75"/>
      <c r="L140" s="75"/>
      <c r="M140" s="75"/>
      <c r="N140" s="75"/>
      <c r="O140" s="76"/>
      <c r="P140" s="215">
        <f>SUM(P139,P34,P69,P104)</f>
        <v>0</v>
      </c>
      <c r="Q140" s="216"/>
      <c r="R140" s="216"/>
      <c r="S140" s="217"/>
      <c r="T140" s="226"/>
      <c r="U140" s="227"/>
      <c r="V140" s="227"/>
      <c r="W140" s="227"/>
      <c r="X140" s="227"/>
      <c r="Y140" s="227"/>
      <c r="Z140" s="227"/>
      <c r="AA140" s="227"/>
      <c r="AB140" s="227"/>
      <c r="AC140" s="228"/>
    </row>
  </sheetData>
  <mergeCells count="592">
    <mergeCell ref="I39:N39"/>
    <mergeCell ref="O39:AC39"/>
    <mergeCell ref="I40:N40"/>
    <mergeCell ref="O40:AC40"/>
    <mergeCell ref="I74:N74"/>
    <mergeCell ref="O74:AC74"/>
    <mergeCell ref="D67:O67"/>
    <mergeCell ref="P67:S67"/>
    <mergeCell ref="T67:U67"/>
    <mergeCell ref="V67:Y67"/>
    <mergeCell ref="Z67:AC67"/>
    <mergeCell ref="D68:O68"/>
    <mergeCell ref="P68:S68"/>
    <mergeCell ref="T68:U68"/>
    <mergeCell ref="V68:Y68"/>
    <mergeCell ref="Z68:AC68"/>
    <mergeCell ref="D65:O65"/>
    <mergeCell ref="P65:S65"/>
    <mergeCell ref="T65:U65"/>
    <mergeCell ref="V65:Y65"/>
    <mergeCell ref="A69:G69"/>
    <mergeCell ref="I69:O69"/>
    <mergeCell ref="P69:S69"/>
    <mergeCell ref="T69:AC69"/>
    <mergeCell ref="A140:O140"/>
    <mergeCell ref="P140:S140"/>
    <mergeCell ref="T140:AC140"/>
    <mergeCell ref="D138:O138"/>
    <mergeCell ref="P138:S138"/>
    <mergeCell ref="T138:U138"/>
    <mergeCell ref="V138:Y138"/>
    <mergeCell ref="Z138:AC138"/>
    <mergeCell ref="A139:G139"/>
    <mergeCell ref="I139:O139"/>
    <mergeCell ref="P139:S139"/>
    <mergeCell ref="T139:AC139"/>
    <mergeCell ref="D136:O136"/>
    <mergeCell ref="P136:S136"/>
    <mergeCell ref="T136:U136"/>
    <mergeCell ref="V136:Y136"/>
    <mergeCell ref="Z136:AC136"/>
    <mergeCell ref="D137:O137"/>
    <mergeCell ref="P137:S137"/>
    <mergeCell ref="T137:U137"/>
    <mergeCell ref="V137:Y137"/>
    <mergeCell ref="Z137:AC137"/>
    <mergeCell ref="D134:O134"/>
    <mergeCell ref="P134:S134"/>
    <mergeCell ref="T134:U134"/>
    <mergeCell ref="V134:Y134"/>
    <mergeCell ref="Z134:AC134"/>
    <mergeCell ref="D135:O135"/>
    <mergeCell ref="P135:S135"/>
    <mergeCell ref="T135:U135"/>
    <mergeCell ref="V135:Y135"/>
    <mergeCell ref="Z135:AC135"/>
    <mergeCell ref="D132:O132"/>
    <mergeCell ref="P132:S132"/>
    <mergeCell ref="T132:U132"/>
    <mergeCell ref="V132:Y132"/>
    <mergeCell ref="Z132:AC132"/>
    <mergeCell ref="D133:O133"/>
    <mergeCell ref="P133:S133"/>
    <mergeCell ref="T133:U133"/>
    <mergeCell ref="V133:Y133"/>
    <mergeCell ref="Z133:AC133"/>
    <mergeCell ref="D130:O130"/>
    <mergeCell ref="P130:S130"/>
    <mergeCell ref="T130:U130"/>
    <mergeCell ref="V130:Y130"/>
    <mergeCell ref="Z130:AC130"/>
    <mergeCell ref="D131:O131"/>
    <mergeCell ref="P131:S131"/>
    <mergeCell ref="T131:U131"/>
    <mergeCell ref="V131:Y131"/>
    <mergeCell ref="Z131:AC131"/>
    <mergeCell ref="D128:O128"/>
    <mergeCell ref="P128:S128"/>
    <mergeCell ref="T128:U128"/>
    <mergeCell ref="V128:Y128"/>
    <mergeCell ref="Z128:AC128"/>
    <mergeCell ref="D129:O129"/>
    <mergeCell ref="P129:S129"/>
    <mergeCell ref="T129:U129"/>
    <mergeCell ref="V129:Y129"/>
    <mergeCell ref="Z129:AC129"/>
    <mergeCell ref="D126:O126"/>
    <mergeCell ref="P126:S126"/>
    <mergeCell ref="T126:U126"/>
    <mergeCell ref="V126:Y126"/>
    <mergeCell ref="Z126:AC126"/>
    <mergeCell ref="D127:O127"/>
    <mergeCell ref="P127:S127"/>
    <mergeCell ref="T127:U127"/>
    <mergeCell ref="V127:Y127"/>
    <mergeCell ref="Z127:AC127"/>
    <mergeCell ref="D124:O124"/>
    <mergeCell ref="P124:S124"/>
    <mergeCell ref="T124:U124"/>
    <mergeCell ref="V124:Y124"/>
    <mergeCell ref="Z124:AC124"/>
    <mergeCell ref="D125:O125"/>
    <mergeCell ref="P125:S125"/>
    <mergeCell ref="T125:U125"/>
    <mergeCell ref="V125:Y125"/>
    <mergeCell ref="Z125:AC125"/>
    <mergeCell ref="D122:O122"/>
    <mergeCell ref="P122:S122"/>
    <mergeCell ref="T122:U122"/>
    <mergeCell ref="V122:Y122"/>
    <mergeCell ref="Z122:AC122"/>
    <mergeCell ref="D123:O123"/>
    <mergeCell ref="P123:S123"/>
    <mergeCell ref="T123:U123"/>
    <mergeCell ref="V123:Y123"/>
    <mergeCell ref="Z123:AC123"/>
    <mergeCell ref="D120:O120"/>
    <mergeCell ref="P120:S120"/>
    <mergeCell ref="T120:U120"/>
    <mergeCell ref="V120:Y120"/>
    <mergeCell ref="Z120:AC120"/>
    <mergeCell ref="D121:O121"/>
    <mergeCell ref="P121:S121"/>
    <mergeCell ref="T121:U121"/>
    <mergeCell ref="V121:Y121"/>
    <mergeCell ref="Z121:AC121"/>
    <mergeCell ref="D118:O118"/>
    <mergeCell ref="P118:S118"/>
    <mergeCell ref="T118:U118"/>
    <mergeCell ref="V118:Y118"/>
    <mergeCell ref="Z118:AC118"/>
    <mergeCell ref="D119:O119"/>
    <mergeCell ref="P119:S119"/>
    <mergeCell ref="T119:U119"/>
    <mergeCell ref="V119:Y119"/>
    <mergeCell ref="Z119:AC119"/>
    <mergeCell ref="D116:O116"/>
    <mergeCell ref="P116:S116"/>
    <mergeCell ref="T116:U116"/>
    <mergeCell ref="V116:Y116"/>
    <mergeCell ref="Z116:AC116"/>
    <mergeCell ref="D117:O117"/>
    <mergeCell ref="P117:S117"/>
    <mergeCell ref="T117:U117"/>
    <mergeCell ref="V117:Y117"/>
    <mergeCell ref="Z117:AC117"/>
    <mergeCell ref="D114:O114"/>
    <mergeCell ref="P114:S114"/>
    <mergeCell ref="T114:U114"/>
    <mergeCell ref="V114:Y114"/>
    <mergeCell ref="Z114:AC114"/>
    <mergeCell ref="D115:O115"/>
    <mergeCell ref="P115:S115"/>
    <mergeCell ref="T115:U115"/>
    <mergeCell ref="V115:Y115"/>
    <mergeCell ref="Z115:AC115"/>
    <mergeCell ref="A110:D110"/>
    <mergeCell ref="E110:H110"/>
    <mergeCell ref="A113:C113"/>
    <mergeCell ref="D113:O113"/>
    <mergeCell ref="P113:S113"/>
    <mergeCell ref="T113:U113"/>
    <mergeCell ref="V113:Y113"/>
    <mergeCell ref="Z113:AC113"/>
    <mergeCell ref="I110:N110"/>
    <mergeCell ref="O110:AC110"/>
    <mergeCell ref="A105:O105"/>
    <mergeCell ref="P105:S105"/>
    <mergeCell ref="T105:AC105"/>
    <mergeCell ref="A107:AC107"/>
    <mergeCell ref="A109:D109"/>
    <mergeCell ref="E109:F109"/>
    <mergeCell ref="G109:H109"/>
    <mergeCell ref="I109:N109"/>
    <mergeCell ref="O109:AC109"/>
    <mergeCell ref="D103:O103"/>
    <mergeCell ref="P103:S103"/>
    <mergeCell ref="T103:U103"/>
    <mergeCell ref="V103:Y103"/>
    <mergeCell ref="Z103:AC103"/>
    <mergeCell ref="A104:G104"/>
    <mergeCell ref="I104:O104"/>
    <mergeCell ref="P104:S104"/>
    <mergeCell ref="T104:AC104"/>
    <mergeCell ref="D101:O101"/>
    <mergeCell ref="P101:S101"/>
    <mergeCell ref="T101:U101"/>
    <mergeCell ref="V101:Y101"/>
    <mergeCell ref="Z101:AC101"/>
    <mergeCell ref="D102:O102"/>
    <mergeCell ref="P102:S102"/>
    <mergeCell ref="T102:U102"/>
    <mergeCell ref="V102:Y102"/>
    <mergeCell ref="Z102:AC102"/>
    <mergeCell ref="D99:O99"/>
    <mergeCell ref="P99:S99"/>
    <mergeCell ref="T99:U99"/>
    <mergeCell ref="V99:Y99"/>
    <mergeCell ref="Z99:AC99"/>
    <mergeCell ref="D100:O100"/>
    <mergeCell ref="P100:S100"/>
    <mergeCell ref="T100:U100"/>
    <mergeCell ref="V100:Y100"/>
    <mergeCell ref="Z100:AC100"/>
    <mergeCell ref="D97:O97"/>
    <mergeCell ref="P97:S97"/>
    <mergeCell ref="T97:U97"/>
    <mergeCell ref="V97:Y97"/>
    <mergeCell ref="Z97:AC97"/>
    <mergeCell ref="D98:O98"/>
    <mergeCell ref="P98:S98"/>
    <mergeCell ref="T98:U98"/>
    <mergeCell ref="V98:Y98"/>
    <mergeCell ref="Z98:AC98"/>
    <mergeCell ref="D95:O95"/>
    <mergeCell ref="P95:S95"/>
    <mergeCell ref="T95:U95"/>
    <mergeCell ref="V95:Y95"/>
    <mergeCell ref="Z95:AC95"/>
    <mergeCell ref="D96:O96"/>
    <mergeCell ref="P96:S96"/>
    <mergeCell ref="T96:U96"/>
    <mergeCell ref="V96:Y96"/>
    <mergeCell ref="Z96:AC96"/>
    <mergeCell ref="D93:O93"/>
    <mergeCell ref="P93:S93"/>
    <mergeCell ref="T93:U93"/>
    <mergeCell ref="V93:Y93"/>
    <mergeCell ref="Z93:AC93"/>
    <mergeCell ref="D94:O94"/>
    <mergeCell ref="P94:S94"/>
    <mergeCell ref="T94:U94"/>
    <mergeCell ref="V94:Y94"/>
    <mergeCell ref="Z94:AC94"/>
    <mergeCell ref="D91:O91"/>
    <mergeCell ref="P91:S91"/>
    <mergeCell ref="T91:U91"/>
    <mergeCell ref="V91:Y91"/>
    <mergeCell ref="Z91:AC91"/>
    <mergeCell ref="D92:O92"/>
    <mergeCell ref="P92:S92"/>
    <mergeCell ref="T92:U92"/>
    <mergeCell ref="V92:Y92"/>
    <mergeCell ref="Z92:AC92"/>
    <mergeCell ref="D89:O89"/>
    <mergeCell ref="P89:S89"/>
    <mergeCell ref="T89:U89"/>
    <mergeCell ref="V89:Y89"/>
    <mergeCell ref="Z89:AC89"/>
    <mergeCell ref="D90:O90"/>
    <mergeCell ref="P90:S90"/>
    <mergeCell ref="T90:U90"/>
    <mergeCell ref="V90:Y90"/>
    <mergeCell ref="Z90:AC90"/>
    <mergeCell ref="D87:O87"/>
    <mergeCell ref="P87:S87"/>
    <mergeCell ref="T87:U87"/>
    <mergeCell ref="V87:Y87"/>
    <mergeCell ref="Z87:AC87"/>
    <mergeCell ref="D88:O88"/>
    <mergeCell ref="P88:S88"/>
    <mergeCell ref="T88:U88"/>
    <mergeCell ref="V88:Y88"/>
    <mergeCell ref="Z88:AC88"/>
    <mergeCell ref="D85:O85"/>
    <mergeCell ref="P85:S85"/>
    <mergeCell ref="T85:U85"/>
    <mergeCell ref="V85:Y85"/>
    <mergeCell ref="Z85:AC85"/>
    <mergeCell ref="D86:O86"/>
    <mergeCell ref="P86:S86"/>
    <mergeCell ref="T86:U86"/>
    <mergeCell ref="V86:Y86"/>
    <mergeCell ref="Z86:AC86"/>
    <mergeCell ref="D83:O83"/>
    <mergeCell ref="P83:S83"/>
    <mergeCell ref="T83:U83"/>
    <mergeCell ref="V83:Y83"/>
    <mergeCell ref="Z83:AC83"/>
    <mergeCell ref="D84:O84"/>
    <mergeCell ref="P84:S84"/>
    <mergeCell ref="T84:U84"/>
    <mergeCell ref="V84:Y84"/>
    <mergeCell ref="Z84:AC84"/>
    <mergeCell ref="D81:O81"/>
    <mergeCell ref="P81:S81"/>
    <mergeCell ref="T81:U81"/>
    <mergeCell ref="V81:Y81"/>
    <mergeCell ref="Z81:AC81"/>
    <mergeCell ref="D82:O82"/>
    <mergeCell ref="P82:S82"/>
    <mergeCell ref="T82:U82"/>
    <mergeCell ref="V82:Y82"/>
    <mergeCell ref="Z82:AC82"/>
    <mergeCell ref="D79:O79"/>
    <mergeCell ref="P79:S79"/>
    <mergeCell ref="T79:U79"/>
    <mergeCell ref="V79:Y79"/>
    <mergeCell ref="Z79:AC79"/>
    <mergeCell ref="D80:O80"/>
    <mergeCell ref="P80:S80"/>
    <mergeCell ref="T80:U80"/>
    <mergeCell ref="V80:Y80"/>
    <mergeCell ref="Z80:AC80"/>
    <mergeCell ref="A75:D75"/>
    <mergeCell ref="E75:H75"/>
    <mergeCell ref="A78:C78"/>
    <mergeCell ref="D78:O78"/>
    <mergeCell ref="P78:S78"/>
    <mergeCell ref="T78:U78"/>
    <mergeCell ref="V78:Y78"/>
    <mergeCell ref="Z78:AC78"/>
    <mergeCell ref="I75:N75"/>
    <mergeCell ref="O75:AC75"/>
    <mergeCell ref="A70:O70"/>
    <mergeCell ref="P70:S70"/>
    <mergeCell ref="T70:AC70"/>
    <mergeCell ref="A72:AC72"/>
    <mergeCell ref="A74:D74"/>
    <mergeCell ref="E74:F74"/>
    <mergeCell ref="G74:H74"/>
    <mergeCell ref="Z65:AC65"/>
    <mergeCell ref="D66:O66"/>
    <mergeCell ref="P66:S66"/>
    <mergeCell ref="T66:U66"/>
    <mergeCell ref="V66:Y66"/>
    <mergeCell ref="Z66:AC66"/>
    <mergeCell ref="D63:O63"/>
    <mergeCell ref="P63:S63"/>
    <mergeCell ref="T63:U63"/>
    <mergeCell ref="V63:Y63"/>
    <mergeCell ref="Z63:AC63"/>
    <mergeCell ref="D64:O64"/>
    <mergeCell ref="P64:S64"/>
    <mergeCell ref="T64:U64"/>
    <mergeCell ref="V64:Y64"/>
    <mergeCell ref="Z64:AC64"/>
    <mergeCell ref="D61:O61"/>
    <mergeCell ref="P61:S61"/>
    <mergeCell ref="T61:U61"/>
    <mergeCell ref="V61:Y61"/>
    <mergeCell ref="Z61:AC61"/>
    <mergeCell ref="D62:O62"/>
    <mergeCell ref="P62:S62"/>
    <mergeCell ref="T62:U62"/>
    <mergeCell ref="V62:Y62"/>
    <mergeCell ref="Z62:AC62"/>
    <mergeCell ref="D59:O59"/>
    <mergeCell ref="P59:S59"/>
    <mergeCell ref="T59:U59"/>
    <mergeCell ref="V59:Y59"/>
    <mergeCell ref="Z59:AC59"/>
    <mergeCell ref="D60:O60"/>
    <mergeCell ref="P60:S60"/>
    <mergeCell ref="T60:U60"/>
    <mergeCell ref="V60:Y60"/>
    <mergeCell ref="Z60:AC60"/>
    <mergeCell ref="D57:O57"/>
    <mergeCell ref="P57:S57"/>
    <mergeCell ref="T57:U57"/>
    <mergeCell ref="V57:Y57"/>
    <mergeCell ref="Z57:AC57"/>
    <mergeCell ref="D58:O58"/>
    <mergeCell ref="P58:S58"/>
    <mergeCell ref="T58:U58"/>
    <mergeCell ref="V58:Y58"/>
    <mergeCell ref="Z58:AC58"/>
    <mergeCell ref="D55:O55"/>
    <mergeCell ref="P55:S55"/>
    <mergeCell ref="T55:U55"/>
    <mergeCell ref="V55:Y55"/>
    <mergeCell ref="Z55:AC55"/>
    <mergeCell ref="D56:O56"/>
    <mergeCell ref="P56:S56"/>
    <mergeCell ref="T56:U56"/>
    <mergeCell ref="V56:Y56"/>
    <mergeCell ref="Z56:AC56"/>
    <mergeCell ref="D53:O53"/>
    <mergeCell ref="P53:S53"/>
    <mergeCell ref="T53:U53"/>
    <mergeCell ref="V53:Y53"/>
    <mergeCell ref="Z53:AC53"/>
    <mergeCell ref="D54:O54"/>
    <mergeCell ref="P54:S54"/>
    <mergeCell ref="T54:U54"/>
    <mergeCell ref="V54:Y54"/>
    <mergeCell ref="Z54:AC54"/>
    <mergeCell ref="D51:O51"/>
    <mergeCell ref="P51:S51"/>
    <mergeCell ref="T51:U51"/>
    <mergeCell ref="V51:Y51"/>
    <mergeCell ref="Z51:AC51"/>
    <mergeCell ref="D52:O52"/>
    <mergeCell ref="P52:S52"/>
    <mergeCell ref="T52:U52"/>
    <mergeCell ref="V52:Y52"/>
    <mergeCell ref="Z52:AC52"/>
    <mergeCell ref="D49:O49"/>
    <mergeCell ref="P49:S49"/>
    <mergeCell ref="T49:U49"/>
    <mergeCell ref="V49:Y49"/>
    <mergeCell ref="Z49:AC49"/>
    <mergeCell ref="D50:O50"/>
    <mergeCell ref="P50:S50"/>
    <mergeCell ref="T50:U50"/>
    <mergeCell ref="V50:Y50"/>
    <mergeCell ref="Z50:AC50"/>
    <mergeCell ref="D47:O47"/>
    <mergeCell ref="P47:S47"/>
    <mergeCell ref="T47:U47"/>
    <mergeCell ref="V47:Y47"/>
    <mergeCell ref="Z47:AC47"/>
    <mergeCell ref="D48:O48"/>
    <mergeCell ref="P48:S48"/>
    <mergeCell ref="T48:U48"/>
    <mergeCell ref="V48:Y48"/>
    <mergeCell ref="Z48:AC48"/>
    <mergeCell ref="D45:O45"/>
    <mergeCell ref="P45:S45"/>
    <mergeCell ref="T45:U45"/>
    <mergeCell ref="V45:Y45"/>
    <mergeCell ref="Z45:AC45"/>
    <mergeCell ref="D46:O46"/>
    <mergeCell ref="P46:S46"/>
    <mergeCell ref="T46:U46"/>
    <mergeCell ref="V46:Y46"/>
    <mergeCell ref="Z46:AC46"/>
    <mergeCell ref="A43:C43"/>
    <mergeCell ref="D43:O43"/>
    <mergeCell ref="P43:S43"/>
    <mergeCell ref="T43:U43"/>
    <mergeCell ref="V43:Y43"/>
    <mergeCell ref="Z43:AC43"/>
    <mergeCell ref="D44:O44"/>
    <mergeCell ref="P44:S44"/>
    <mergeCell ref="T44:U44"/>
    <mergeCell ref="V44:Y44"/>
    <mergeCell ref="Z44:AC44"/>
    <mergeCell ref="A37:AC37"/>
    <mergeCell ref="A39:D39"/>
    <mergeCell ref="E39:F39"/>
    <mergeCell ref="G39:H39"/>
    <mergeCell ref="A40:D40"/>
    <mergeCell ref="E40:H40"/>
    <mergeCell ref="P9:S9"/>
    <mergeCell ref="D10:O10"/>
    <mergeCell ref="V29:Y29"/>
    <mergeCell ref="V32:Y32"/>
    <mergeCell ref="V26:Y26"/>
    <mergeCell ref="V27:Y27"/>
    <mergeCell ref="V28:Y28"/>
    <mergeCell ref="V30:Y30"/>
    <mergeCell ref="T26:U26"/>
    <mergeCell ref="V12:Y12"/>
    <mergeCell ref="D12:O12"/>
    <mergeCell ref="P12:S12"/>
    <mergeCell ref="D13:O13"/>
    <mergeCell ref="P13:S13"/>
    <mergeCell ref="P14:S14"/>
    <mergeCell ref="D15:O15"/>
    <mergeCell ref="P15:S15"/>
    <mergeCell ref="D16:O16"/>
    <mergeCell ref="A2:AC2"/>
    <mergeCell ref="V8:Y8"/>
    <mergeCell ref="V9:Y9"/>
    <mergeCell ref="V10:Y10"/>
    <mergeCell ref="V11:Y11"/>
    <mergeCell ref="T8:U8"/>
    <mergeCell ref="Z8:AC8"/>
    <mergeCell ref="T9:U9"/>
    <mergeCell ref="Z9:AC9"/>
    <mergeCell ref="A4:D4"/>
    <mergeCell ref="E4:F4"/>
    <mergeCell ref="G4:H4"/>
    <mergeCell ref="A5:D5"/>
    <mergeCell ref="E5:H5"/>
    <mergeCell ref="D8:O8"/>
    <mergeCell ref="P8:S8"/>
    <mergeCell ref="I4:N4"/>
    <mergeCell ref="I5:N5"/>
    <mergeCell ref="O4:AC4"/>
    <mergeCell ref="O5:AC5"/>
    <mergeCell ref="A8:C8"/>
    <mergeCell ref="D9:O9"/>
    <mergeCell ref="P10:S10"/>
    <mergeCell ref="D11:O11"/>
    <mergeCell ref="P11:S11"/>
    <mergeCell ref="T10:U10"/>
    <mergeCell ref="Z10:AC10"/>
    <mergeCell ref="T11:U11"/>
    <mergeCell ref="Z11:AC11"/>
    <mergeCell ref="D20:O20"/>
    <mergeCell ref="P20:S20"/>
    <mergeCell ref="D21:O21"/>
    <mergeCell ref="P21:S21"/>
    <mergeCell ref="D14:O14"/>
    <mergeCell ref="T15:U15"/>
    <mergeCell ref="Z15:AC15"/>
    <mergeCell ref="D17:O17"/>
    <mergeCell ref="P17:S17"/>
    <mergeCell ref="D18:O18"/>
    <mergeCell ref="P18:S18"/>
    <mergeCell ref="D19:O19"/>
    <mergeCell ref="P19:S19"/>
    <mergeCell ref="V19:Y19"/>
    <mergeCell ref="P16:S16"/>
    <mergeCell ref="V14:Y14"/>
    <mergeCell ref="V15:Y15"/>
    <mergeCell ref="V16:Y16"/>
    <mergeCell ref="T14:U14"/>
    <mergeCell ref="D22:O22"/>
    <mergeCell ref="P22:S22"/>
    <mergeCell ref="Z26:AC26"/>
    <mergeCell ref="V23:Y23"/>
    <mergeCell ref="V21:Y21"/>
    <mergeCell ref="T22:U22"/>
    <mergeCell ref="Z22:AC22"/>
    <mergeCell ref="T23:U23"/>
    <mergeCell ref="Z23:AC23"/>
    <mergeCell ref="D23:O23"/>
    <mergeCell ref="P23:S23"/>
    <mergeCell ref="T21:U21"/>
    <mergeCell ref="Z21:AC21"/>
    <mergeCell ref="Z30:AC30"/>
    <mergeCell ref="T32:U32"/>
    <mergeCell ref="Z32:AC32"/>
    <mergeCell ref="Z31:AC31"/>
    <mergeCell ref="T28:U28"/>
    <mergeCell ref="Z28:AC28"/>
    <mergeCell ref="T29:U29"/>
    <mergeCell ref="Z29:AC29"/>
    <mergeCell ref="V22:Y22"/>
    <mergeCell ref="V25:Y25"/>
    <mergeCell ref="Z14:AC14"/>
    <mergeCell ref="V20:Y20"/>
    <mergeCell ref="Z12:AC12"/>
    <mergeCell ref="T13:U13"/>
    <mergeCell ref="Z13:AC13"/>
    <mergeCell ref="T20:U20"/>
    <mergeCell ref="Z27:AC27"/>
    <mergeCell ref="T24:U24"/>
    <mergeCell ref="Z24:AC24"/>
    <mergeCell ref="T25:U25"/>
    <mergeCell ref="Z25:AC25"/>
    <mergeCell ref="T12:U12"/>
    <mergeCell ref="V13:Y13"/>
    <mergeCell ref="Z20:AC20"/>
    <mergeCell ref="T18:U18"/>
    <mergeCell ref="Z18:AC18"/>
    <mergeCell ref="T19:U19"/>
    <mergeCell ref="Z19:AC19"/>
    <mergeCell ref="T16:U16"/>
    <mergeCell ref="Z16:AC16"/>
    <mergeCell ref="T17:U17"/>
    <mergeCell ref="Z17:AC17"/>
    <mergeCell ref="V17:Y17"/>
    <mergeCell ref="V18:Y18"/>
    <mergeCell ref="D27:O27"/>
    <mergeCell ref="P27:S27"/>
    <mergeCell ref="D28:O28"/>
    <mergeCell ref="P28:S28"/>
    <mergeCell ref="V24:Y24"/>
    <mergeCell ref="T27:U27"/>
    <mergeCell ref="D29:O29"/>
    <mergeCell ref="P29:S29"/>
    <mergeCell ref="D30:O30"/>
    <mergeCell ref="P30:S30"/>
    <mergeCell ref="D24:O24"/>
    <mergeCell ref="P24:S24"/>
    <mergeCell ref="D25:O25"/>
    <mergeCell ref="P25:S25"/>
    <mergeCell ref="T30:U30"/>
    <mergeCell ref="D26:O26"/>
    <mergeCell ref="P26:S26"/>
    <mergeCell ref="I34:O34"/>
    <mergeCell ref="A34:G34"/>
    <mergeCell ref="D31:O31"/>
    <mergeCell ref="P31:S31"/>
    <mergeCell ref="T31:U31"/>
    <mergeCell ref="V31:Y31"/>
    <mergeCell ref="P35:S35"/>
    <mergeCell ref="A35:O35"/>
    <mergeCell ref="T34:AC34"/>
    <mergeCell ref="T35:AC35"/>
    <mergeCell ref="D32:O32"/>
    <mergeCell ref="P32:S32"/>
    <mergeCell ref="D33:O33"/>
    <mergeCell ref="P33:S33"/>
    <mergeCell ref="P34:S34"/>
    <mergeCell ref="Z33:AC33"/>
    <mergeCell ref="V33:Y33"/>
    <mergeCell ref="T33:U33"/>
  </mergeCells>
  <phoneticPr fontId="1"/>
  <pageMargins left="0.78740157480314965" right="0" top="0.39370078740157483" bottom="0.39370078740157483" header="0.31496062992125984" footer="0.31496062992125984"/>
  <pageSetup paperSize="9" scale="98" orientation="portrait" r:id="rId1"/>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リスト!$D$3:$D$11</xm:f>
          </x14:formula1>
          <xm:sqref>V79:Y103 V114:Y138 V44:Y68 V9:Y33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23"/>
  <sheetViews>
    <sheetView topLeftCell="A3" workbookViewId="0">
      <selection activeCell="B15" sqref="B15"/>
    </sheetView>
  </sheetViews>
  <sheetFormatPr defaultRowHeight="24.95" customHeight="1" x14ac:dyDescent="0.15"/>
  <cols>
    <col min="1" max="1" width="9" style="4"/>
    <col min="2" max="2" width="33.625" style="4" customWidth="1"/>
    <col min="3" max="3" width="9" style="4"/>
    <col min="4" max="4" width="20.625" style="4" customWidth="1"/>
    <col min="5" max="16384" width="9" style="4"/>
  </cols>
  <sheetData>
    <row r="1" spans="1:4" ht="24.95" customHeight="1" x14ac:dyDescent="0.15">
      <c r="A1" s="4" t="s">
        <v>71</v>
      </c>
    </row>
    <row r="2" spans="1:4" ht="24.95" customHeight="1" thickBot="1" x14ac:dyDescent="0.2">
      <c r="A2" s="50" t="s">
        <v>73</v>
      </c>
      <c r="B2" s="50" t="s">
        <v>39</v>
      </c>
      <c r="D2" s="50" t="s">
        <v>62</v>
      </c>
    </row>
    <row r="3" spans="1:4" ht="24.95" customHeight="1" thickTop="1" x14ac:dyDescent="0.15">
      <c r="A3" s="51">
        <v>0</v>
      </c>
      <c r="B3" s="51" t="s">
        <v>42</v>
      </c>
      <c r="D3" s="51" t="s">
        <v>63</v>
      </c>
    </row>
    <row r="4" spans="1:4" ht="24.95" customHeight="1" x14ac:dyDescent="0.15">
      <c r="A4" s="52">
        <v>1</v>
      </c>
      <c r="B4" s="52" t="s">
        <v>43</v>
      </c>
      <c r="D4" s="52" t="s">
        <v>64</v>
      </c>
    </row>
    <row r="5" spans="1:4" ht="24.95" customHeight="1" x14ac:dyDescent="0.15">
      <c r="A5" s="52">
        <v>2</v>
      </c>
      <c r="B5" s="52" t="s">
        <v>85</v>
      </c>
      <c r="D5" s="52" t="s">
        <v>65</v>
      </c>
    </row>
    <row r="6" spans="1:4" ht="24.95" customHeight="1" x14ac:dyDescent="0.15">
      <c r="A6" s="52">
        <v>3</v>
      </c>
      <c r="B6" s="52" t="s">
        <v>86</v>
      </c>
      <c r="D6" s="52" t="s">
        <v>69</v>
      </c>
    </row>
    <row r="7" spans="1:4" ht="24.95" customHeight="1" x14ac:dyDescent="0.15">
      <c r="A7" s="52">
        <v>4</v>
      </c>
      <c r="B7" s="52" t="s">
        <v>87</v>
      </c>
      <c r="D7" s="52" t="s">
        <v>66</v>
      </c>
    </row>
    <row r="8" spans="1:4" ht="24.95" customHeight="1" x14ac:dyDescent="0.15">
      <c r="A8" s="52">
        <v>5</v>
      </c>
      <c r="B8" s="52" t="s">
        <v>44</v>
      </c>
      <c r="D8" s="52" t="s">
        <v>67</v>
      </c>
    </row>
    <row r="9" spans="1:4" ht="24.95" customHeight="1" x14ac:dyDescent="0.15">
      <c r="A9" s="52">
        <v>6</v>
      </c>
      <c r="B9" s="52" t="s">
        <v>45</v>
      </c>
      <c r="D9" s="52" t="s">
        <v>68</v>
      </c>
    </row>
    <row r="10" spans="1:4" ht="24.95" customHeight="1" x14ac:dyDescent="0.15">
      <c r="A10" s="52">
        <v>7</v>
      </c>
      <c r="B10" s="52" t="s">
        <v>88</v>
      </c>
      <c r="D10" s="55" t="s">
        <v>77</v>
      </c>
    </row>
    <row r="11" spans="1:4" ht="24.95" customHeight="1" x14ac:dyDescent="0.15">
      <c r="A11" s="52">
        <v>8</v>
      </c>
      <c r="B11" s="52" t="s">
        <v>89</v>
      </c>
      <c r="D11" s="53" t="s">
        <v>74</v>
      </c>
    </row>
    <row r="12" spans="1:4" ht="24.95" customHeight="1" x14ac:dyDescent="0.15">
      <c r="A12" s="52">
        <v>9</v>
      </c>
      <c r="B12" s="52" t="s">
        <v>46</v>
      </c>
    </row>
    <row r="13" spans="1:4" ht="24.95" customHeight="1" x14ac:dyDescent="0.15">
      <c r="A13" s="52">
        <v>10</v>
      </c>
      <c r="B13" s="52" t="s">
        <v>90</v>
      </c>
    </row>
    <row r="14" spans="1:4" ht="24.95" customHeight="1" x14ac:dyDescent="0.15">
      <c r="A14" s="52">
        <v>11</v>
      </c>
      <c r="B14" s="52" t="s">
        <v>91</v>
      </c>
    </row>
    <row r="15" spans="1:4" ht="24.95" customHeight="1" x14ac:dyDescent="0.15">
      <c r="A15" s="52">
        <v>12</v>
      </c>
      <c r="B15" s="52"/>
    </row>
    <row r="16" spans="1:4" ht="24.95" customHeight="1" x14ac:dyDescent="0.15">
      <c r="A16" s="52">
        <v>13</v>
      </c>
      <c r="B16" s="52"/>
    </row>
    <row r="17" spans="1:2" ht="24.95" customHeight="1" x14ac:dyDescent="0.15">
      <c r="A17" s="52">
        <v>14</v>
      </c>
      <c r="B17" s="52"/>
    </row>
    <row r="18" spans="1:2" ht="24.95" customHeight="1" x14ac:dyDescent="0.15">
      <c r="A18" s="52">
        <v>15</v>
      </c>
      <c r="B18" s="52"/>
    </row>
    <row r="19" spans="1:2" ht="24.95" customHeight="1" x14ac:dyDescent="0.15">
      <c r="A19" s="52">
        <v>16</v>
      </c>
      <c r="B19" s="52"/>
    </row>
    <row r="20" spans="1:2" ht="24.95" customHeight="1" x14ac:dyDescent="0.15">
      <c r="A20" s="52">
        <v>17</v>
      </c>
      <c r="B20" s="52"/>
    </row>
    <row r="21" spans="1:2" ht="24.95" customHeight="1" x14ac:dyDescent="0.15">
      <c r="A21" s="52">
        <v>18</v>
      </c>
      <c r="B21" s="52"/>
    </row>
    <row r="22" spans="1:2" ht="24.95" customHeight="1" x14ac:dyDescent="0.15">
      <c r="A22" s="52">
        <v>19</v>
      </c>
      <c r="B22" s="52"/>
    </row>
    <row r="23" spans="1:2" ht="24.95" customHeight="1" x14ac:dyDescent="0.15">
      <c r="A23" s="54">
        <v>20</v>
      </c>
      <c r="B23" s="54"/>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126A4B04972244B78BD4F05AAA7E23" ma:contentTypeVersion="1" ma:contentTypeDescription="新しいドキュメントを作成します。" ma:contentTypeScope="" ma:versionID="6620e8070f2a4f1bac58c07b5a9b2468">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F4246-991E-4AF3-BCB6-44B564D7C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6778AB-6644-44C4-A292-BCCA8C580AB8}">
  <ds:schemaRefs>
    <ds:schemaRef ds:uri="http://schemas.microsoft.com/sharepoint/v3/contenttype/forms"/>
  </ds:schemaRefs>
</ds:datastoreItem>
</file>

<file path=customXml/itemProps3.xml><?xml version="1.0" encoding="utf-8"?>
<ds:datastoreItem xmlns:ds="http://schemas.openxmlformats.org/officeDocument/2006/customXml" ds:itemID="{D9B978A0-B71A-44AA-9EA3-B8183BCD661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vt:lpstr>
      <vt:lpstr>別紙３</vt:lpstr>
      <vt:lpstr>別紙4</vt:lpstr>
      <vt:lpstr>リスト</vt:lpstr>
      <vt:lpstr>別紙２!Print_Area</vt:lpstr>
      <vt:lpstr>別紙３!Print_Area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i3761734</dc:creator>
  <cp:lastModifiedBy>fukushima-mc303</cp:lastModifiedBy>
  <cp:lastPrinted>2021-07-05T05:54:32Z</cp:lastPrinted>
  <dcterms:created xsi:type="dcterms:W3CDTF">2013-02-13T01:11:01Z</dcterms:created>
  <dcterms:modified xsi:type="dcterms:W3CDTF">2021-07-05T05:55:59Z</dcterms:modified>
</cp:coreProperties>
</file>