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X:\ユーザ作業用フォルダ\地域活動協議会・中間支援組織関係\H30\会計事務軽減化\収支決算総括表・決算書\活動費収支決算書作成支援ツール\"/>
    </mc:Choice>
  </mc:AlternateContent>
  <bookViews>
    <workbookView xWindow="120" yWindow="60" windowWidth="12240" windowHeight="7230" tabRatio="841"/>
  </bookViews>
  <sheets>
    <sheet name="決算書" sheetId="18" r:id="rId1"/>
    <sheet name="明細書№１" sheetId="17" r:id="rId2"/>
    <sheet name="明細書№２" sheetId="32" r:id="rId3"/>
    <sheet name="明細書№３" sheetId="34" r:id="rId4"/>
    <sheet name="明細書№４" sheetId="23" r:id="rId5"/>
    <sheet name="明細書№５" sheetId="24" r:id="rId6"/>
    <sheet name="明細書№６" sheetId="25" r:id="rId7"/>
    <sheet name="明細書№７" sheetId="26" r:id="rId8"/>
    <sheet name="明細書№８" sheetId="27" r:id="rId9"/>
    <sheet name="明細書№９" sheetId="28" r:id="rId10"/>
    <sheet name="明細書№10" sheetId="29" r:id="rId11"/>
    <sheet name="明細書№11" sheetId="30" r:id="rId12"/>
    <sheet name="明細書№12" sheetId="31" r:id="rId13"/>
  </sheets>
  <definedNames>
    <definedName name="_xlnm.Print_Area" localSheetId="0">決算書!$A$1:$AE$28</definedName>
    <definedName name="_xlnm.Print_Area" localSheetId="1">明細書№１!$A$1:$I$35</definedName>
    <definedName name="_xlnm.Print_Area" localSheetId="10">明細書№10!$A$1:$I$35</definedName>
    <definedName name="_xlnm.Print_Area" localSheetId="11">明細書№11!$A$1:$I$35</definedName>
    <definedName name="_xlnm.Print_Area" localSheetId="12">明細書№12!$A$1:$I$35</definedName>
    <definedName name="_xlnm.Print_Area" localSheetId="2">明細書№２!$A$1:$I$35</definedName>
    <definedName name="_xlnm.Print_Area" localSheetId="3">明細書№３!$A$1:$I$35</definedName>
    <definedName name="_xlnm.Print_Area" localSheetId="4">明細書№４!$A$1:$I$35</definedName>
    <definedName name="_xlnm.Print_Area" localSheetId="5">明細書№５!$A$1:$I$35</definedName>
    <definedName name="_xlnm.Print_Area" localSheetId="6">明細書№６!$A$1:$I$35</definedName>
    <definedName name="_xlnm.Print_Area" localSheetId="7">明細書№７!$A$1:$I$35</definedName>
    <definedName name="_xlnm.Print_Area" localSheetId="8">明細書№８!$A$1:$I$35</definedName>
    <definedName name="_xlnm.Print_Area" localSheetId="9">明細書№９!$A$1:$I$35</definedName>
  </definedNames>
  <calcPr calcId="152511"/>
</workbook>
</file>

<file path=xl/calcChain.xml><?xml version="1.0" encoding="utf-8"?>
<calcChain xmlns="http://schemas.openxmlformats.org/spreadsheetml/2006/main">
  <c r="M12" i="18" l="1"/>
  <c r="E6" i="17" l="1"/>
  <c r="C6" i="17"/>
  <c r="E5" i="17"/>
  <c r="C5" i="17"/>
  <c r="G33" i="31" l="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0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1" i="27"/>
  <c r="G10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1" i="26"/>
  <c r="G10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1" i="24"/>
  <c r="G10" i="24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23"/>
  <c r="G11" i="23"/>
  <c r="G10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AM18" i="18"/>
  <c r="AM19" i="18"/>
  <c r="AM20" i="18"/>
  <c r="AM21" i="18"/>
  <c r="AM22" i="18"/>
  <c r="AM23" i="18"/>
  <c r="AM24" i="18"/>
  <c r="AM17" i="18"/>
  <c r="AL17" i="18"/>
  <c r="F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E6" i="34"/>
  <c r="C6" i="34"/>
  <c r="E5" i="34"/>
  <c r="C5" i="34"/>
  <c r="AL18" i="18"/>
  <c r="AL19" i="18"/>
  <c r="AL20" i="18"/>
  <c r="AL21" i="18"/>
  <c r="AL22" i="18"/>
  <c r="AL23" i="18"/>
  <c r="AL24" i="18"/>
  <c r="G11" i="32"/>
  <c r="F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E6" i="32"/>
  <c r="C6" i="32"/>
  <c r="E5" i="32"/>
  <c r="C5" i="32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G12" i="17"/>
  <c r="K12" i="17"/>
  <c r="G11" i="17"/>
  <c r="K11" i="17"/>
  <c r="G10" i="17"/>
  <c r="G10" i="32" s="1"/>
  <c r="K10" i="17"/>
  <c r="G10" i="31" l="1"/>
  <c r="G12" i="32"/>
  <c r="G12" i="34" s="1"/>
  <c r="G13" i="23" s="1"/>
  <c r="G12" i="24" s="1"/>
  <c r="G10" i="25" s="1"/>
  <c r="G12" i="26" s="1"/>
  <c r="G12" i="27" s="1"/>
  <c r="G11" i="28" s="1"/>
  <c r="AV24" i="18"/>
  <c r="AU24" i="18"/>
  <c r="AT24" i="18"/>
  <c r="AS24" i="18"/>
  <c r="AR24" i="18"/>
  <c r="AQ24" i="18"/>
  <c r="AP24" i="18"/>
  <c r="AO24" i="18"/>
  <c r="AN24" i="18"/>
  <c r="AK24" i="18"/>
  <c r="G10" i="34" l="1"/>
  <c r="G11" i="34" s="1"/>
  <c r="AJ24" i="18"/>
  <c r="S25" i="18" s="1"/>
  <c r="S27" i="18" s="1"/>
  <c r="BB2" i="18" s="1"/>
  <c r="C5" i="24"/>
  <c r="C5" i="23"/>
  <c r="C5" i="25"/>
  <c r="C5" i="26"/>
  <c r="C5" i="27"/>
  <c r="C5" i="28"/>
  <c r="C5" i="29"/>
  <c r="C5" i="30"/>
  <c r="C5" i="31"/>
  <c r="C6" i="27"/>
  <c r="AW2" i="18"/>
  <c r="AV18" i="18"/>
  <c r="AV19" i="18"/>
  <c r="AV20" i="18"/>
  <c r="AV21" i="18"/>
  <c r="AV22" i="18"/>
  <c r="AV23" i="18"/>
  <c r="AV17" i="18"/>
  <c r="F34" i="31"/>
  <c r="AX2" i="18"/>
  <c r="AY2" i="18"/>
  <c r="AN18" i="18"/>
  <c r="AO18" i="18"/>
  <c r="AP18" i="18"/>
  <c r="AQ18" i="18"/>
  <c r="AR18" i="18"/>
  <c r="AS18" i="18"/>
  <c r="AT18" i="18"/>
  <c r="AU18" i="18"/>
  <c r="AN19" i="18"/>
  <c r="AO19" i="18"/>
  <c r="AP19" i="18"/>
  <c r="AQ19" i="18"/>
  <c r="AR19" i="18"/>
  <c r="AS19" i="18"/>
  <c r="AT19" i="18"/>
  <c r="AU19" i="18"/>
  <c r="AN20" i="18"/>
  <c r="AO20" i="18"/>
  <c r="AP20" i="18"/>
  <c r="AQ20" i="18"/>
  <c r="AR20" i="18"/>
  <c r="AS20" i="18"/>
  <c r="AT20" i="18"/>
  <c r="AU20" i="18"/>
  <c r="AN21" i="18"/>
  <c r="AO21" i="18"/>
  <c r="AP21" i="18"/>
  <c r="AQ21" i="18"/>
  <c r="AR21" i="18"/>
  <c r="AS21" i="18"/>
  <c r="AT21" i="18"/>
  <c r="AU21" i="18"/>
  <c r="AN22" i="18"/>
  <c r="AO22" i="18"/>
  <c r="AP22" i="18"/>
  <c r="AQ22" i="18"/>
  <c r="AR22" i="18"/>
  <c r="AS22" i="18"/>
  <c r="AT22" i="18"/>
  <c r="AU22" i="18"/>
  <c r="AN23" i="18"/>
  <c r="AO23" i="18"/>
  <c r="AP23" i="18"/>
  <c r="AQ23" i="18"/>
  <c r="AR23" i="18"/>
  <c r="AS23" i="18"/>
  <c r="AT23" i="18"/>
  <c r="AU23" i="18"/>
  <c r="AU17" i="18"/>
  <c r="AT17" i="18"/>
  <c r="AR17" i="18"/>
  <c r="AQ17" i="18"/>
  <c r="AP17" i="18"/>
  <c r="AS17" i="18"/>
  <c r="AO17" i="18"/>
  <c r="AN17" i="18"/>
  <c r="AK17" i="18"/>
  <c r="AK18" i="18"/>
  <c r="F34" i="30"/>
  <c r="F34" i="29"/>
  <c r="F34" i="28"/>
  <c r="F34" i="27"/>
  <c r="F34" i="26"/>
  <c r="F34" i="25"/>
  <c r="F34" i="24"/>
  <c r="F34" i="23"/>
  <c r="AK21" i="18"/>
  <c r="AK22" i="18"/>
  <c r="AK23" i="18"/>
  <c r="AK19" i="18"/>
  <c r="AK20" i="18"/>
  <c r="F34" i="17"/>
  <c r="F35" i="17" s="1"/>
  <c r="AZ2" i="18"/>
  <c r="C6" i="24"/>
  <c r="E5" i="29"/>
  <c r="E5" i="24"/>
  <c r="E6" i="31"/>
  <c r="C6" i="23"/>
  <c r="C6" i="28"/>
  <c r="C6" i="31"/>
  <c r="C6" i="29"/>
  <c r="C6" i="25"/>
  <c r="C6" i="26"/>
  <c r="C6" i="30"/>
  <c r="E5" i="23" l="1"/>
  <c r="E5" i="27"/>
  <c r="E5" i="26"/>
  <c r="E5" i="28"/>
  <c r="E5" i="31"/>
  <c r="F35" i="32"/>
  <c r="F35" i="34"/>
  <c r="F35" i="23" s="1"/>
  <c r="F35" i="24" s="1"/>
  <c r="F35" i="25" s="1"/>
  <c r="F35" i="26" s="1"/>
  <c r="F35" i="27" s="1"/>
  <c r="F35" i="28" s="1"/>
  <c r="F35" i="29" s="1"/>
  <c r="F35" i="30" s="1"/>
  <c r="F35" i="31" s="1"/>
  <c r="E5" i="30"/>
  <c r="E5" i="25"/>
  <c r="AJ21" i="18"/>
  <c r="AI21" i="18" s="1"/>
  <c r="AJ17" i="18"/>
  <c r="AI17" i="18" s="1"/>
  <c r="AG17" i="18" s="1"/>
  <c r="AJ20" i="18"/>
  <c r="AI20" i="18" s="1"/>
  <c r="AJ19" i="18"/>
  <c r="AI19" i="18" s="1"/>
  <c r="E6" i="24"/>
  <c r="AJ18" i="18"/>
  <c r="AI18" i="18" s="1"/>
  <c r="AG18" i="18" s="1"/>
  <c r="E6" i="29"/>
  <c r="AJ23" i="18"/>
  <c r="AI23" i="18" s="1"/>
  <c r="AJ22" i="18"/>
  <c r="AI22" i="18" s="1"/>
  <c r="E6" i="23"/>
  <c r="E6" i="25"/>
  <c r="E6" i="28"/>
  <c r="E6" i="26"/>
  <c r="E6" i="30"/>
  <c r="E6" i="27"/>
  <c r="AG19" i="18" l="1"/>
  <c r="AG20" i="18" l="1"/>
  <c r="AG21" i="18" l="1"/>
  <c r="AG22" i="18" s="1"/>
  <c r="AG23" i="18" l="1"/>
  <c r="S17" i="18" s="1"/>
  <c r="A21" i="18" l="1"/>
  <c r="S23" i="18"/>
  <c r="A23" i="18"/>
  <c r="S21" i="18"/>
  <c r="S18" i="18"/>
  <c r="S19" i="18"/>
  <c r="S22" i="18"/>
  <c r="S20" i="18"/>
  <c r="A18" i="18"/>
  <c r="A22" i="18"/>
  <c r="A20" i="18"/>
  <c r="A17" i="18"/>
  <c r="A19" i="18"/>
  <c r="S24" i="18" l="1"/>
  <c r="S28" i="18" s="1"/>
  <c r="BC2" i="18" s="1"/>
  <c r="BA2" i="18" l="1"/>
</calcChain>
</file>

<file path=xl/comments1.xml><?xml version="1.0" encoding="utf-8"?>
<comments xmlns="http://schemas.openxmlformats.org/spreadsheetml/2006/main">
  <authors>
    <author>伊藤　学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色付きのセルのみ入力可能</t>
        </r>
      </text>
    </comment>
    <comment ref="G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色付きのセルのみ入力可能</t>
        </r>
      </text>
    </comment>
  </commentList>
</comments>
</file>

<file path=xl/comments10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11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12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13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2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3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4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5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6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7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8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comments9.xml><?xml version="1.0" encoding="utf-8"?>
<comments xmlns="http://schemas.openxmlformats.org/spreadsheetml/2006/main">
  <authors>
    <author>伊藤　学</author>
  </authors>
  <commentList>
    <comment ref="B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プルダウンより費目選択</t>
        </r>
      </text>
    </comment>
  </commentList>
</comments>
</file>

<file path=xl/sharedStrings.xml><?xml version="1.0" encoding="utf-8"?>
<sst xmlns="http://schemas.openxmlformats.org/spreadsheetml/2006/main" count="351" uniqueCount="80">
  <si>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</si>
  <si>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</si>
  <si>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</si>
  <si>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</si>
  <si>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</si>
  <si>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2">
      <t>ジギョウ</t>
    </rPh>
    <rPh sb="2" eb="4">
      <t>メイショウ</t>
    </rPh>
    <phoneticPr fontId="2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</si>
  <si>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</si>
  <si>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</si>
  <si>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</si>
  <si>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</si>
  <si>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</si>
  <si>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</si>
  <si>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</si>
  <si>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</si>
  <si>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【収入】</t>
    <rPh sb="1" eb="3">
      <t>シュウニュウ</t>
    </rPh>
    <phoneticPr fontId="1"/>
  </si>
  <si>
    <t>内容</t>
    <rPh sb="0" eb="2">
      <t>ナイヨウ</t>
    </rPh>
    <phoneticPr fontId="1"/>
  </si>
  <si>
    <t>【支出】</t>
    <rPh sb="1" eb="3">
      <t>シシュツ</t>
    </rPh>
    <phoneticPr fontId="1"/>
  </si>
  <si>
    <t>事業
番号</t>
    <rPh sb="0" eb="2">
      <t>ジギョウ</t>
    </rPh>
    <rPh sb="3" eb="5">
      <t>バンゴウ</t>
    </rPh>
    <phoneticPr fontId="2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</si>
  <si>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2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</si>
  <si>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2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</si>
  <si>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</si>
  <si>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</si>
  <si>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</si>
  <si>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</si>
  <si>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</si>
  <si>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</si>
  <si>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リスト</t>
    <phoneticPr fontId="4"/>
  </si>
  <si>
    <t>報酬</t>
  </si>
  <si>
    <t>報酬</t>
    <phoneticPr fontId="4"/>
  </si>
  <si>
    <t>報償費</t>
  </si>
  <si>
    <t>報償費</t>
    <phoneticPr fontId="4"/>
  </si>
  <si>
    <t>啓発物品等</t>
  </si>
  <si>
    <t>啓発物品等</t>
    <phoneticPr fontId="4"/>
  </si>
  <si>
    <t>食糧費</t>
  </si>
  <si>
    <t>食糧費</t>
    <phoneticPr fontId="4"/>
  </si>
  <si>
    <t>備品購入費</t>
  </si>
  <si>
    <t>備品購入費</t>
    <phoneticPr fontId="4"/>
  </si>
  <si>
    <t>委託料</t>
  </si>
  <si>
    <t>委託料</t>
    <phoneticPr fontId="4"/>
  </si>
  <si>
    <t>その他経費</t>
  </si>
  <si>
    <t>その他経費</t>
    <phoneticPr fontId="4"/>
  </si>
  <si>
    <t>№１</t>
    <phoneticPr fontId="2"/>
  </si>
  <si>
    <t>№２</t>
  </si>
  <si>
    <t>№３</t>
  </si>
  <si>
    <t>№４</t>
  </si>
  <si>
    <t>№４</t>
    <phoneticPr fontId="2"/>
  </si>
  <si>
    <t>№５</t>
  </si>
  <si>
    <t>№５</t>
    <phoneticPr fontId="2"/>
  </si>
  <si>
    <t>№６</t>
  </si>
  <si>
    <t>№６</t>
    <phoneticPr fontId="2"/>
  </si>
  <si>
    <t>№７</t>
  </si>
  <si>
    <t>№７</t>
    <phoneticPr fontId="2"/>
  </si>
  <si>
    <t>№８</t>
  </si>
  <si>
    <t>№８</t>
    <phoneticPr fontId="2"/>
  </si>
  <si>
    <t>№９</t>
  </si>
  <si>
    <t>№９</t>
    <phoneticPr fontId="2"/>
  </si>
  <si>
    <t>№10</t>
    <phoneticPr fontId="2"/>
  </si>
  <si>
    <t>№11</t>
    <phoneticPr fontId="2"/>
  </si>
  <si>
    <t>№１</t>
    <phoneticPr fontId="3"/>
  </si>
  <si>
    <t>№１０</t>
  </si>
  <si>
    <t>№１１</t>
  </si>
  <si>
    <t>合計</t>
    <rPh sb="0" eb="2">
      <t>ゴウケイ</t>
    </rPh>
    <phoneticPr fontId="3"/>
  </si>
  <si>
    <t>事業名</t>
    <rPh sb="0" eb="2">
      <t>ジギョウ</t>
    </rPh>
    <rPh sb="2" eb="3">
      <t>メイ</t>
    </rPh>
    <phoneticPr fontId="3"/>
  </si>
  <si>
    <t>事業番号</t>
    <rPh sb="0" eb="2">
      <t>ジギョウ</t>
    </rPh>
    <rPh sb="2" eb="4">
      <t>バンゴウ</t>
    </rPh>
    <phoneticPr fontId="3"/>
  </si>
  <si>
    <t>地域活動協議会名</t>
  </si>
  <si>
    <t>収入</t>
    <rPh sb="0" eb="2">
      <t>シュウニュウ</t>
    </rPh>
    <phoneticPr fontId="3"/>
  </si>
  <si>
    <t>補助対象経費小計</t>
  </si>
  <si>
    <t>補助対象外経費小計</t>
  </si>
  <si>
    <t>合計</t>
  </si>
  <si>
    <t>№１２</t>
  </si>
  <si>
    <t>決算書のロック箇所を編集する場合は、シート保護を解除</t>
    <rPh sb="0" eb="3">
      <t>ケッサンショ</t>
    </rPh>
    <rPh sb="7" eb="9">
      <t>カショ</t>
    </rPh>
    <rPh sb="10" eb="12">
      <t>ヘンシュウ</t>
    </rPh>
    <rPh sb="14" eb="16">
      <t>バアイ</t>
    </rPh>
    <rPh sb="21" eb="23">
      <t>ホゴ</t>
    </rPh>
    <rPh sb="24" eb="26">
      <t>カイジョ</t>
    </rPh>
    <phoneticPr fontId="1"/>
  </si>
  <si>
    <t>シート保護パズワード　hojokin</t>
    <rPh sb="3" eb="5">
      <t>ホゴ</t>
    </rPh>
    <phoneticPr fontId="1"/>
  </si>
  <si>
    <t>補助対象外</t>
    <rPh sb="0" eb="2">
      <t>ホジョ</t>
    </rPh>
    <rPh sb="2" eb="5">
      <t>タイショウガイ</t>
    </rPh>
    <phoneticPr fontId="2"/>
  </si>
  <si>
    <t>補助対象外</t>
    <rPh sb="0" eb="2">
      <t>ホジョ</t>
    </rPh>
    <rPh sb="2" eb="5">
      <t>タイショウガイ</t>
    </rPh>
    <phoneticPr fontId="3"/>
  </si>
  <si>
    <t>補助対象外</t>
  </si>
  <si>
    <t>№２</t>
    <phoneticPr fontId="2"/>
  </si>
  <si>
    <t>№３</t>
    <phoneticPr fontId="2"/>
  </si>
  <si>
    <t>№12</t>
    <phoneticPr fontId="2"/>
  </si>
  <si>
    <t>福島区地域活動協議会補助金　収支【予算・決算】書</t>
    <rPh sb="0" eb="2">
      <t>フクシマ</t>
    </rPh>
    <rPh sb="2" eb="3">
      <t>ク</t>
    </rPh>
    <rPh sb="3" eb="5">
      <t>チイキ</t>
    </rPh>
    <rPh sb="5" eb="7">
      <t>カツドウ</t>
    </rPh>
    <rPh sb="7" eb="10">
      <t>キョウギカイ</t>
    </rPh>
    <rPh sb="10" eb="13">
      <t>ホジョキン</t>
    </rPh>
    <rPh sb="14" eb="16">
      <t>シュウシ</t>
    </rPh>
    <rPh sb="17" eb="19">
      <t>ヨサン</t>
    </rPh>
    <rPh sb="20" eb="22">
      <t>ケッサン</t>
    </rPh>
    <rPh sb="23" eb="24">
      <t>ショ</t>
    </rPh>
    <phoneticPr fontId="1"/>
  </si>
  <si>
    <t>福島区地域活動協議会補助金事業　支出明細書</t>
    <rPh sb="0" eb="2">
      <t>フクシマ</t>
    </rPh>
    <rPh sb="2" eb="3">
      <t>ク</t>
    </rPh>
    <rPh sb="3" eb="10">
      <t>チイキカツドウキョウギカイ</t>
    </rPh>
    <rPh sb="10" eb="13">
      <t>ホジョキン</t>
    </rPh>
    <rPh sb="13" eb="15">
      <t>ジギョウ</t>
    </rPh>
    <rPh sb="16" eb="18">
      <t>シシュツ</t>
    </rPh>
    <rPh sb="18" eb="21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</si>
</sst>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>
      <alignment vertical="center"/>
    </xf>
    <xf numFmtId="0" fontId="0" fillId="0" borderId="2" xfId="0" applyBorder="1">
      <alignment vertical="center"/>
    </xf>
    <xf numFmtId="0" fontId="11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176" fontId="11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0" fillId="2" borderId="51" xfId="0" applyNumberFormat="1" applyFill="1" applyBorder="1" applyAlignment="1" applyProtection="1">
      <alignment vertical="center" shrinkToFit="1"/>
      <protection locked="0"/>
    </xf>
    <xf numFmtId="176" fontId="0" fillId="2" borderId="51" xfId="0" applyNumberFormat="1" applyFill="1" applyBorder="1" applyProtection="1">
      <alignment vertical="center"/>
      <protection locked="0"/>
    </xf>
    <xf numFmtId="0" fontId="0" fillId="2" borderId="51" xfId="0" applyFill="1" applyBorder="1" applyProtection="1">
      <alignment vertical="center"/>
      <protection locked="0"/>
    </xf>
    <xf numFmtId="49" fontId="0" fillId="2" borderId="54" xfId="0" applyNumberFormat="1" applyFill="1" applyBorder="1" applyAlignment="1" applyProtection="1">
      <alignment vertical="center" shrinkToFit="1"/>
      <protection locked="0"/>
    </xf>
    <xf numFmtId="176" fontId="0" fillId="2" borderId="54" xfId="0" applyNumberFormat="1" applyFill="1" applyBorder="1" applyProtection="1">
      <alignment vertical="center"/>
      <protection locked="0"/>
    </xf>
    <xf numFmtId="0" fontId="0" fillId="2" borderId="54" xfId="0" applyFill="1" applyBorder="1" applyProtection="1">
      <alignment vertical="center"/>
      <protection locked="0"/>
    </xf>
    <xf numFmtId="49" fontId="0" fillId="2" borderId="55" xfId="0" applyNumberFormat="1" applyFill="1" applyBorder="1" applyAlignment="1" applyProtection="1">
      <alignment vertical="center" shrinkToFit="1"/>
      <protection locked="0"/>
    </xf>
    <xf numFmtId="176" fontId="0" fillId="2" borderId="55" xfId="0" applyNumberFormat="1" applyFill="1" applyBorder="1" applyProtection="1">
      <alignment vertical="center"/>
      <protection locked="0"/>
    </xf>
    <xf numFmtId="0" fontId="0" fillId="2" borderId="55" xfId="0" applyFill="1" applyBorder="1" applyProtection="1">
      <alignment vertical="center"/>
      <protection locked="0"/>
    </xf>
    <xf numFmtId="0" fontId="12" fillId="0" borderId="56" xfId="0" applyFont="1" applyFill="1" applyBorder="1" applyAlignment="1">
      <alignment vertical="center" wrapText="1"/>
    </xf>
    <xf numFmtId="0" fontId="9" fillId="0" borderId="5" xfId="0" applyFont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11" fillId="2" borderId="38" xfId="0" applyFont="1" applyFill="1" applyBorder="1" applyAlignment="1" applyProtection="1">
      <alignment vertical="center"/>
      <protection locked="0"/>
    </xf>
    <xf numFmtId="0" fontId="11" fillId="2" borderId="36" xfId="0" applyFont="1" applyFill="1" applyBorder="1" applyAlignment="1" applyProtection="1">
      <alignment vertical="center"/>
      <protection locked="0"/>
    </xf>
    <xf numFmtId="0" fontId="11" fillId="2" borderId="39" xfId="0" applyFont="1" applyFill="1" applyBorder="1" applyAlignment="1" applyProtection="1">
      <alignment vertical="center"/>
      <protection locked="0"/>
    </xf>
    <xf numFmtId="0" fontId="11" fillId="2" borderId="43" xfId="0" applyFont="1" applyFill="1" applyBorder="1" applyAlignment="1" applyProtection="1">
      <alignment vertical="center"/>
      <protection locked="0"/>
    </xf>
    <xf numFmtId="0" fontId="11" fillId="2" borderId="41" xfId="0" applyFont="1" applyFill="1" applyBorder="1" applyAlignment="1" applyProtection="1">
      <alignment vertical="center"/>
      <protection locked="0"/>
    </xf>
    <xf numFmtId="0" fontId="11" fillId="2" borderId="44" xfId="0" applyFont="1" applyFill="1" applyBorder="1" applyAlignment="1" applyProtection="1">
      <alignment vertical="center"/>
      <protection locked="0"/>
    </xf>
    <xf numFmtId="176" fontId="11" fillId="0" borderId="43" xfId="0" applyNumberFormat="1" applyFont="1" applyFill="1" applyBorder="1" applyAlignment="1" applyProtection="1">
      <alignment vertical="center"/>
    </xf>
    <xf numFmtId="176" fontId="11" fillId="0" borderId="41" xfId="0" applyNumberFormat="1" applyFont="1" applyFill="1" applyBorder="1" applyAlignment="1" applyProtection="1">
      <alignment vertical="center"/>
    </xf>
    <xf numFmtId="176" fontId="11" fillId="0" borderId="38" xfId="0" applyNumberFormat="1" applyFont="1" applyFill="1" applyBorder="1" applyAlignment="1" applyProtection="1">
      <alignment vertical="center"/>
    </xf>
    <xf numFmtId="176" fontId="11" fillId="0" borderId="36" xfId="0" applyNumberFormat="1" applyFont="1" applyFill="1" applyBorder="1" applyAlignment="1" applyProtection="1">
      <alignment vertical="center"/>
    </xf>
    <xf numFmtId="176" fontId="11" fillId="0" borderId="33" xfId="0" applyNumberFormat="1" applyFont="1" applyFill="1" applyBorder="1" applyAlignment="1" applyProtection="1">
      <alignment vertical="center"/>
    </xf>
    <xf numFmtId="176" fontId="11" fillId="0" borderId="31" xfId="0" applyNumberFormat="1" applyFont="1" applyFill="1" applyBorder="1" applyAlignment="1" applyProtection="1">
      <alignment vertical="center"/>
    </xf>
    <xf numFmtId="0" fontId="11" fillId="2" borderId="33" xfId="0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vertical="center"/>
      <protection locked="0"/>
    </xf>
    <xf numFmtId="176" fontId="11" fillId="0" borderId="7" xfId="0" applyNumberFormat="1" applyFont="1" applyFill="1" applyBorder="1" applyAlignment="1" applyProtection="1">
      <alignment vertical="center"/>
    </xf>
    <xf numFmtId="176" fontId="11" fillId="0" borderId="8" xfId="0" applyNumberFormat="1" applyFont="1" applyFill="1" applyBorder="1" applyAlignment="1" applyProtection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176" fontId="11" fillId="0" borderId="11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12" fillId="0" borderId="40" xfId="0" applyFont="1" applyFill="1" applyBorder="1" applyAlignment="1" applyProtection="1">
      <alignment horizontal="center" vertical="center" wrapText="1"/>
    </xf>
    <xf numFmtId="0" fontId="12" fillId="0" borderId="41" xfId="0" applyFont="1" applyFill="1" applyBorder="1" applyAlignment="1" applyProtection="1">
      <alignment horizontal="center" vertical="center" wrapText="1"/>
    </xf>
    <xf numFmtId="0" fontId="12" fillId="0" borderId="4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176" fontId="11" fillId="0" borderId="11" xfId="0" applyNumberFormat="1" applyFont="1" applyBorder="1" applyAlignment="1" applyProtection="1">
      <alignment horizontal="right" vertical="center"/>
    </xf>
    <xf numFmtId="176" fontId="11" fillId="0" borderId="12" xfId="0" applyNumberFormat="1" applyFont="1" applyBorder="1" applyAlignment="1" applyProtection="1">
      <alignment horizontal="right" vertical="center"/>
    </xf>
    <xf numFmtId="176" fontId="11" fillId="0" borderId="13" xfId="0" applyNumberFormat="1" applyFont="1" applyBorder="1" applyAlignment="1" applyProtection="1">
      <alignment horizontal="right" vertical="center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vertical="center"/>
      <protection locked="0"/>
    </xf>
    <xf numFmtId="0" fontId="8" fillId="2" borderId="31" xfId="0" applyFont="1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176" fontId="11" fillId="2" borderId="38" xfId="0" applyNumberFormat="1" applyFont="1" applyFill="1" applyBorder="1" applyAlignment="1" applyProtection="1">
      <alignment vertical="center" wrapText="1"/>
      <protection locked="0"/>
    </xf>
    <xf numFmtId="176" fontId="11" fillId="2" borderId="36" xfId="0" applyNumberFormat="1" applyFont="1" applyFill="1" applyBorder="1" applyAlignment="1" applyProtection="1">
      <alignment vertical="center"/>
      <protection locked="0"/>
    </xf>
    <xf numFmtId="176" fontId="11" fillId="2" borderId="37" xfId="0" applyNumberFormat="1" applyFont="1" applyFill="1" applyBorder="1" applyAlignment="1" applyProtection="1">
      <alignment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38" xfId="0" applyFont="1" applyFill="1" applyBorder="1" applyAlignment="1" applyProtection="1">
      <alignment vertical="center" wrapText="1"/>
      <protection locked="0"/>
    </xf>
    <xf numFmtId="0" fontId="11" fillId="2" borderId="36" xfId="0" applyFont="1" applyFill="1" applyBorder="1" applyAlignment="1" applyProtection="1">
      <alignment vertical="center" wrapText="1"/>
      <protection locked="0"/>
    </xf>
    <xf numFmtId="0" fontId="11" fillId="2" borderId="37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2" borderId="38" xfId="0" applyFont="1" applyFill="1" applyBorder="1" applyAlignment="1" applyProtection="1">
      <alignment vertical="center"/>
      <protection locked="0"/>
    </xf>
    <xf numFmtId="0" fontId="8" fillId="2" borderId="36" xfId="0" applyFont="1" applyFill="1" applyBorder="1" applyAlignment="1" applyProtection="1">
      <alignment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176" fontId="11" fillId="2" borderId="33" xfId="0" applyNumberFormat="1" applyFont="1" applyFill="1" applyBorder="1" applyAlignment="1" applyProtection="1">
      <alignment horizontal="right" vertical="center" wrapText="1"/>
      <protection locked="0"/>
    </xf>
    <xf numFmtId="176" fontId="11" fillId="2" borderId="31" xfId="0" applyNumberFormat="1" applyFont="1" applyFill="1" applyBorder="1" applyAlignment="1" applyProtection="1">
      <alignment horizontal="right" vertical="center"/>
      <protection locked="0"/>
    </xf>
    <xf numFmtId="176" fontId="11" fillId="2" borderId="32" xfId="0" applyNumberFormat="1" applyFont="1" applyFill="1" applyBorder="1" applyAlignment="1" applyProtection="1">
      <alignment horizontal="right" vertical="center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2" borderId="31" xfId="0" applyFont="1" applyFill="1" applyBorder="1" applyAlignment="1" applyProtection="1">
      <alignment vertical="center" wrapText="1"/>
      <protection locked="0"/>
    </xf>
    <xf numFmtId="0" fontId="11" fillId="2" borderId="32" xfId="0" applyFont="1" applyFill="1" applyBorder="1" applyAlignment="1" applyProtection="1">
      <alignment vertical="center" wrapText="1"/>
      <protection locked="0"/>
    </xf>
    <xf numFmtId="0" fontId="11" fillId="2" borderId="33" xfId="0" applyFont="1" applyFill="1" applyBorder="1" applyAlignment="1" applyProtection="1">
      <alignment vertical="center" wrapText="1"/>
      <protection locked="0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2" fillId="0" borderId="35" xfId="0" applyFont="1" applyFill="1" applyBorder="1" applyAlignment="1" applyProtection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0" fillId="2" borderId="43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52" xfId="0" applyFill="1" applyBorder="1" applyAlignment="1" applyProtection="1">
      <alignment vertical="center"/>
      <protection locked="0"/>
    </xf>
    <xf numFmtId="0" fontId="0" fillId="2" borderId="53" xfId="0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2" borderId="38" xfId="0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</xdr:colOff>
      <xdr:row>1</xdr:row>
      <xdr:rowOff>95250</xdr:rowOff>
    </xdr:from>
    <xdr:to>
      <xdr:col>25</xdr:col>
      <xdr:colOff>85725</xdr:colOff>
      <xdr:row>3</xdr:row>
      <xdr:rowOff>95250</xdr:rowOff>
    </xdr:to>
    <xdr:sp macro="" textlink="">
      <xdr:nvSpPr>
        <xdr:cNvPr id="2" name="円/楕円 1"/>
        <xdr:cNvSpPr/>
      </xdr:nvSpPr>
      <xdr:spPr>
        <a:xfrm>
          <a:off x="5534026" y="266700"/>
          <a:ext cx="561974" cy="4762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8"/>
  <sheetViews>
    <sheetView showZeros="0" tabSelected="1" view="pageBreakPreview" zoomScaleNormal="100" zoomScaleSheetLayoutView="100" workbookViewId="0">
      <selection activeCell="O5" sqref="O5:AD5"/>
    </sheetView>
  </sheetViews>
  <sheetFormatPr defaultRowHeight="13.5" x14ac:dyDescent="0.15"/>
  <cols>
    <col min="1" max="2" width="3.5" customWidth="1"/>
    <col min="3" max="30" width="3.125" customWidth="1"/>
    <col min="31" max="31" width="1.875" customWidth="1"/>
    <col min="32" max="32" width="9" customWidth="1"/>
    <col min="33" max="36" width="11" hidden="1" customWidth="1"/>
    <col min="37" max="44" width="10.625" hidden="1" customWidth="1"/>
    <col min="45" max="48" width="9" hidden="1" customWidth="1"/>
    <col min="49" max="49" width="17.25" hidden="1" customWidth="1"/>
    <col min="50" max="51" width="9" hidden="1" customWidth="1"/>
    <col min="52" max="52" width="5.25" hidden="1" customWidth="1"/>
    <col min="53" max="53" width="17.25" hidden="1" customWidth="1"/>
    <col min="54" max="54" width="19.25" hidden="1" customWidth="1"/>
    <col min="55" max="55" width="6.875" hidden="1" customWidth="1"/>
    <col min="56" max="56" width="9" hidden="1" customWidth="1"/>
    <col min="57" max="60" width="9" customWidth="1"/>
  </cols>
  <sheetData>
    <row r="1" spans="1:56" x14ac:dyDescent="0.15">
      <c r="AD1" s="2" t="s">
        <v>23</v>
      </c>
      <c r="AW1" s="18" t="s">
        <v>64</v>
      </c>
      <c r="AX1" s="18" t="s">
        <v>63</v>
      </c>
      <c r="AY1" s="18" t="s">
        <v>62</v>
      </c>
      <c r="AZ1" s="18" t="s">
        <v>65</v>
      </c>
      <c r="BA1" s="18" t="s">
        <v>66</v>
      </c>
      <c r="BB1" s="18" t="s">
        <v>67</v>
      </c>
      <c r="BC1" s="18" t="s">
        <v>68</v>
      </c>
    </row>
    <row r="2" spans="1:56" x14ac:dyDescent="0.15">
      <c r="AW2" s="18">
        <f>O5</f>
        <v>0</v>
      </c>
      <c r="AX2" s="18">
        <f>C6</f>
        <v>0</v>
      </c>
      <c r="AY2" s="18">
        <f>O6</f>
        <v>0</v>
      </c>
      <c r="AZ2" s="21">
        <f>M12</f>
        <v>0</v>
      </c>
      <c r="BA2" s="21">
        <f ca="1">S24</f>
        <v>0</v>
      </c>
      <c r="BB2" s="21">
        <f ca="1">S27</f>
        <v>0</v>
      </c>
      <c r="BC2" s="21">
        <f ca="1">S28</f>
        <v>0</v>
      </c>
    </row>
    <row r="3" spans="1:56" ht="24" x14ac:dyDescent="0.15">
      <c r="A3" s="106" t="s">
        <v>78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BD3" t="s">
        <v>70</v>
      </c>
    </row>
    <row r="4" spans="1:56" x14ac:dyDescent="0.15">
      <c r="BD4" t="s">
        <v>71</v>
      </c>
    </row>
    <row r="5" spans="1:56" ht="37.5" customHeight="1" x14ac:dyDescent="0.15">
      <c r="A5" s="69" t="s">
        <v>2</v>
      </c>
      <c r="B5" s="71"/>
      <c r="C5" s="110">
        <v>30</v>
      </c>
      <c r="D5" s="111"/>
      <c r="E5" s="111"/>
      <c r="F5" s="112"/>
      <c r="G5" s="69" t="s">
        <v>3</v>
      </c>
      <c r="H5" s="70"/>
      <c r="I5" s="70"/>
      <c r="J5" s="70"/>
      <c r="K5" s="70"/>
      <c r="L5" s="70"/>
      <c r="M5" s="70"/>
      <c r="N5" s="71"/>
      <c r="O5" s="72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4"/>
    </row>
    <row r="6" spans="1:56" ht="37.5" customHeight="1" x14ac:dyDescent="0.15">
      <c r="A6" s="131" t="s">
        <v>17</v>
      </c>
      <c r="B6" s="132"/>
      <c r="C6" s="133"/>
      <c r="D6" s="134"/>
      <c r="E6" s="134"/>
      <c r="F6" s="135"/>
      <c r="G6" s="69" t="s">
        <v>5</v>
      </c>
      <c r="H6" s="70"/>
      <c r="I6" s="70"/>
      <c r="J6" s="70"/>
      <c r="K6" s="70"/>
      <c r="L6" s="70"/>
      <c r="M6" s="70"/>
      <c r="N6" s="71"/>
      <c r="O6" s="72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4"/>
    </row>
    <row r="7" spans="1:56" ht="14.25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56" ht="15" thickBot="1" x14ac:dyDescent="0.2">
      <c r="A8" s="3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7" t="s">
        <v>0</v>
      </c>
    </row>
    <row r="9" spans="1:56" ht="35.1" customHeight="1" thickBot="1" x14ac:dyDescent="0.2">
      <c r="A9" s="115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116"/>
      <c r="M9" s="108" t="s">
        <v>21</v>
      </c>
      <c r="N9" s="109"/>
      <c r="O9" s="109"/>
      <c r="P9" s="109"/>
      <c r="Q9" s="109"/>
      <c r="R9" s="109"/>
      <c r="S9" s="78" t="s">
        <v>1</v>
      </c>
      <c r="T9" s="79"/>
      <c r="U9" s="79"/>
      <c r="V9" s="79"/>
      <c r="W9" s="79"/>
      <c r="X9" s="79"/>
      <c r="Y9" s="113"/>
      <c r="Z9" s="113"/>
      <c r="AA9" s="113"/>
      <c r="AB9" s="113"/>
      <c r="AC9" s="113"/>
      <c r="AD9" s="114"/>
    </row>
    <row r="10" spans="1:56" ht="35.1" customHeight="1" x14ac:dyDescent="0.15">
      <c r="A10" s="128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30"/>
      <c r="M10" s="125"/>
      <c r="N10" s="126"/>
      <c r="O10" s="126"/>
      <c r="P10" s="126"/>
      <c r="Q10" s="126"/>
      <c r="R10" s="127"/>
      <c r="S10" s="89"/>
      <c r="T10" s="90"/>
      <c r="U10" s="90"/>
      <c r="V10" s="90"/>
      <c r="W10" s="90"/>
      <c r="X10" s="91"/>
      <c r="Y10" s="91"/>
      <c r="Z10" s="91"/>
      <c r="AA10" s="91"/>
      <c r="AB10" s="91"/>
      <c r="AC10" s="91"/>
      <c r="AD10" s="92"/>
    </row>
    <row r="11" spans="1:56" ht="35.1" customHeight="1" thickBot="1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93"/>
      <c r="N11" s="94"/>
      <c r="O11" s="94"/>
      <c r="P11" s="94"/>
      <c r="Q11" s="94"/>
      <c r="R11" s="95"/>
      <c r="S11" s="117"/>
      <c r="T11" s="118"/>
      <c r="U11" s="118"/>
      <c r="V11" s="118"/>
      <c r="W11" s="118"/>
      <c r="X11" s="119"/>
      <c r="Y11" s="119"/>
      <c r="Z11" s="119"/>
      <c r="AA11" s="119"/>
      <c r="AB11" s="119"/>
      <c r="AC11" s="119"/>
      <c r="AD11" s="120"/>
    </row>
    <row r="12" spans="1:56" ht="35.1" customHeight="1" thickTop="1" thickBot="1" x14ac:dyDescent="0.2">
      <c r="A12" s="96" t="s">
        <v>22</v>
      </c>
      <c r="B12" s="97"/>
      <c r="C12" s="97"/>
      <c r="D12" s="97"/>
      <c r="E12" s="97"/>
      <c r="F12" s="97"/>
      <c r="G12" s="98"/>
      <c r="H12" s="98"/>
      <c r="I12" s="98"/>
      <c r="J12" s="98"/>
      <c r="K12" s="98"/>
      <c r="L12" s="99"/>
      <c r="M12" s="83">
        <f>SUM(M10:R11)</f>
        <v>0</v>
      </c>
      <c r="N12" s="84"/>
      <c r="O12" s="84"/>
      <c r="P12" s="84"/>
      <c r="Q12" s="84"/>
      <c r="R12" s="85"/>
      <c r="S12" s="121"/>
      <c r="T12" s="122"/>
      <c r="U12" s="122"/>
      <c r="V12" s="122"/>
      <c r="W12" s="122"/>
      <c r="X12" s="123"/>
      <c r="Y12" s="123"/>
      <c r="Z12" s="123"/>
      <c r="AA12" s="123"/>
      <c r="AB12" s="123"/>
      <c r="AC12" s="123"/>
      <c r="AD12" s="124"/>
    </row>
    <row r="13" spans="1:56" ht="14.25" x14ac:dyDescent="0.15">
      <c r="A13" s="6"/>
      <c r="B13" s="4"/>
      <c r="C13" s="4"/>
      <c r="D13" s="4"/>
      <c r="E13" s="4"/>
      <c r="F13" s="4"/>
      <c r="G13" s="6"/>
      <c r="H13" s="4"/>
      <c r="I13" s="4"/>
      <c r="J13" s="4"/>
      <c r="K13" s="4"/>
      <c r="L13" s="4"/>
      <c r="M13" s="6"/>
      <c r="N13" s="6"/>
      <c r="O13" s="6"/>
      <c r="P13" s="6"/>
      <c r="Q13" s="6"/>
      <c r="R13" s="4"/>
      <c r="S13" s="6"/>
      <c r="T13" s="6"/>
      <c r="U13" s="6"/>
      <c r="V13" s="6"/>
      <c r="W13" s="4"/>
      <c r="X13" s="4"/>
      <c r="Y13" s="6"/>
      <c r="Z13" s="6"/>
      <c r="AA13" s="6"/>
      <c r="AB13" s="6"/>
      <c r="AC13" s="4"/>
      <c r="AD13" s="4"/>
    </row>
    <row r="14" spans="1:56" ht="14.25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56" ht="15" thickBot="1" x14ac:dyDescent="0.2">
      <c r="A15" s="3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7" t="s">
        <v>0</v>
      </c>
    </row>
    <row r="16" spans="1:56" ht="35.1" customHeight="1" thickBot="1" x14ac:dyDescent="0.2">
      <c r="A16" s="136" t="s">
        <v>25</v>
      </c>
      <c r="B16" s="109"/>
      <c r="C16" s="109"/>
      <c r="D16" s="109"/>
      <c r="E16" s="109"/>
      <c r="F16" s="137"/>
      <c r="G16" s="147" t="s">
        <v>20</v>
      </c>
      <c r="H16" s="81"/>
      <c r="I16" s="81"/>
      <c r="J16" s="81"/>
      <c r="K16" s="81"/>
      <c r="L16" s="81"/>
      <c r="M16" s="148"/>
      <c r="N16" s="148"/>
      <c r="O16" s="148"/>
      <c r="P16" s="148"/>
      <c r="Q16" s="148"/>
      <c r="R16" s="149"/>
      <c r="S16" s="78" t="s">
        <v>21</v>
      </c>
      <c r="T16" s="79"/>
      <c r="U16" s="79"/>
      <c r="V16" s="79"/>
      <c r="W16" s="79"/>
      <c r="X16" s="80"/>
      <c r="Y16" s="81" t="s">
        <v>1</v>
      </c>
      <c r="Z16" s="81"/>
      <c r="AA16" s="81"/>
      <c r="AB16" s="81"/>
      <c r="AC16" s="81"/>
      <c r="AD16" s="82"/>
      <c r="AG16" s="17">
        <v>1</v>
      </c>
      <c r="AH16" s="17"/>
      <c r="AI16" s="17"/>
      <c r="AJ16" s="18" t="s">
        <v>61</v>
      </c>
      <c r="AK16" s="18" t="s">
        <v>58</v>
      </c>
      <c r="AL16" s="18" t="s">
        <v>42</v>
      </c>
      <c r="AM16" s="18" t="s">
        <v>43</v>
      </c>
      <c r="AN16" s="18" t="s">
        <v>44</v>
      </c>
      <c r="AO16" s="18" t="s">
        <v>46</v>
      </c>
      <c r="AP16" s="18" t="s">
        <v>48</v>
      </c>
      <c r="AQ16" s="18" t="s">
        <v>50</v>
      </c>
      <c r="AR16" s="18" t="s">
        <v>52</v>
      </c>
      <c r="AS16" s="18" t="s">
        <v>54</v>
      </c>
      <c r="AT16" s="18" t="s">
        <v>59</v>
      </c>
      <c r="AU16" s="18" t="s">
        <v>60</v>
      </c>
      <c r="AV16" s="18" t="s">
        <v>69</v>
      </c>
    </row>
    <row r="17" spans="1:48" ht="35.1" customHeight="1" x14ac:dyDescent="0.15">
      <c r="A17" s="86" t="str">
        <f ca="1">IFERROR(VLOOKUP(ROW()-16,$AG$17:$AH$23,2,FALSE),"")</f>
        <v/>
      </c>
      <c r="B17" s="87"/>
      <c r="C17" s="87"/>
      <c r="D17" s="87"/>
      <c r="E17" s="87"/>
      <c r="F17" s="88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S17" s="54" t="str">
        <f ca="1">IFERROR(VLOOKUP(ROW()-16,$AG$17:$AK$23,3,FALSE),"")</f>
        <v/>
      </c>
      <c r="T17" s="55"/>
      <c r="U17" s="55"/>
      <c r="V17" s="55"/>
      <c r="W17" s="55"/>
      <c r="X17" s="55"/>
      <c r="Y17" s="56"/>
      <c r="Z17" s="57"/>
      <c r="AA17" s="57"/>
      <c r="AB17" s="57"/>
      <c r="AC17" s="57"/>
      <c r="AD17" s="58"/>
      <c r="AG17" s="17" t="str">
        <f ca="1">IF(AI17&lt;&gt;"",1,"")</f>
        <v/>
      </c>
      <c r="AH17" s="17" t="s">
        <v>27</v>
      </c>
      <c r="AI17" s="17" t="str">
        <f ca="1">IF(AJ17=0,"",AJ17)</f>
        <v/>
      </c>
      <c r="AJ17" s="19">
        <f ca="1">SUM(AK17:AV17)</f>
        <v>0</v>
      </c>
      <c r="AK17" s="20" t="str">
        <f ca="1">IF((SUMIF(明細書№１!$B$10:$C$33,$AH17,明細書№１!$F$10:$F$33))=0,"",SUMIF(明細書№１!$B$10:$C$33,$AH17,明細書№１!$F$10:$F$33))</f>
        <v/>
      </c>
      <c r="AL17" s="20" t="str">
        <f ca="1">IF((SUMIF(明細書№２!$B$10:$C$33,$AH17,明細書№２!$F$10:$F$33))=0,"",SUMIF(明細書№２!$B$10:$C$33,$AH17,明細書№２!$F$10:$F$33))</f>
        <v/>
      </c>
      <c r="AM17" s="20" t="str">
        <f ca="1">IF((SUMIF(明細書№３!$B$10:$C$33,$AH17,明細書№３!$F$10:$F$33))=0,"",SUMIF(明細書№３!$B$10:$C$33,$AH17,明細書№３!$F$10:$F$33))</f>
        <v/>
      </c>
      <c r="AN17" s="20" t="str">
        <f ca="1">IF((SUMIF(明細書№４!$B$10:$C$33,$AH17,明細書№４!$F$10:$F$33))=0,"",SUMIF(明細書№４!$B$10:$C$33,$AH17,明細書№４!$F$10:$F$33))</f>
        <v/>
      </c>
      <c r="AO17" s="20" t="str">
        <f ca="1">IF((SUMIF(明細書№５!$B$10:$C$33,$AH17,明細書№５!$F$10:$F$33))=0,"",SUMIF(明細書№５!$B$10:$C$33,$AH17,明細書№５!$F$10:$F$33))</f>
        <v/>
      </c>
      <c r="AP17" s="20" t="str">
        <f ca="1">IF((SUMIF(明細書№６!$B$10:$C$33,$AH17,明細書№６!$F$10:$F$33))=0,"",SUMIF(明細書№６!$B$10:$C$33,$AH17,明細書№６!$F$10:$F$33))</f>
        <v/>
      </c>
      <c r="AQ17" s="20" t="str">
        <f ca="1">IF((SUMIF(明細書№７!$B$10:$C$33,$AH17,明細書№７!$F$10:$F$33))=0,"",SUMIF(明細書№７!$B$10:$C$33,$AH17,明細書№７!$F$10:$F$33))</f>
        <v/>
      </c>
      <c r="AR17" s="20" t="str">
        <f ca="1">IF((SUMIF(明細書№８!$B$10:$C$33,$AH17,明細書№８!$F$10:$F$33))=0,"",SUMIF(明細書№８!$B$10:$C$33,$AH17,明細書№８!$F$10:$F$33))</f>
        <v/>
      </c>
      <c r="AS17" s="20" t="str">
        <f ca="1">IF((SUMIF(明細書№９!$B$10:$C$33,$AH17,明細書№９!$F$10:$F$33))=0,"",SUMIF(明細書№９!$B$10:$C$33,$AH17,明細書№９!$F$10:$F$33))</f>
        <v/>
      </c>
      <c r="AT17" s="20" t="str">
        <f ca="1">IF((SUMIF(明細書№10!$B$10:$C$33,$AH17,明細書№10!$F$10:$F$33))=0,"",SUMIF(明細書№10!$B$10:$C$33,$AH17,明細書№10!$F$10:$F$33))</f>
        <v/>
      </c>
      <c r="AU17" s="20" t="str">
        <f ca="1">IF((SUMIF(明細書№11!$B$10:$C$33,$AH17,明細書№11!$F$10:$F$33))=0,"",SUMIF(明細書№11!$B$10:$C$33,$AH17,明細書№11!$F$10:$F$33))</f>
        <v/>
      </c>
      <c r="AV17" s="20" t="str">
        <f ca="1">IF((SUMIF(明細書№12!$B$10:$C$33,$AH17,明細書№12!$F$10:$F$33))=0,"",SUMIF(明細書№12!$B$10:$C$33,$AH17,明細書№12!$F$10:$F$33))</f>
        <v/>
      </c>
    </row>
    <row r="18" spans="1:48" ht="35.1" customHeight="1" x14ac:dyDescent="0.15">
      <c r="A18" s="75" t="str">
        <f t="shared" ref="A18:A23" ca="1" si="0">IFERROR(VLOOKUP(ROW()-16,$AG$17:$AH$23,2,FALSE),"")</f>
        <v/>
      </c>
      <c r="B18" s="76"/>
      <c r="C18" s="76"/>
      <c r="D18" s="76"/>
      <c r="E18" s="76"/>
      <c r="F18" s="77"/>
      <c r="G18" s="138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50" t="str">
        <f t="shared" ref="S18:S23" ca="1" si="1">IFERROR(VLOOKUP(ROW()-16,$AG$17:$AK$23,3,FALSE),"")</f>
        <v/>
      </c>
      <c r="T18" s="51"/>
      <c r="U18" s="51"/>
      <c r="V18" s="51"/>
      <c r="W18" s="51"/>
      <c r="X18" s="51"/>
      <c r="Y18" s="47"/>
      <c r="Z18" s="48"/>
      <c r="AA18" s="48"/>
      <c r="AB18" s="48"/>
      <c r="AC18" s="48"/>
      <c r="AD18" s="49"/>
      <c r="AG18" s="17" t="str">
        <f ca="1">IF(AI18&lt;&gt;"",MAX(AG17)+1,"")</f>
        <v/>
      </c>
      <c r="AH18" s="17" t="s">
        <v>29</v>
      </c>
      <c r="AI18" s="17" t="str">
        <f t="shared" ref="AI18:AI23" ca="1" si="2">IF(AJ18=0,"",AJ18)</f>
        <v/>
      </c>
      <c r="AJ18" s="19">
        <f t="shared" ref="AJ18:AJ24" ca="1" si="3">SUM(AK18:AV18)</f>
        <v>0</v>
      </c>
      <c r="AK18" s="20" t="str">
        <f ca="1">IF((SUMIF(明細書№１!$B$10:$C$33,AH18,明細書№１!$F$10:$F$33))=0,"",SUMIF(明細書№１!$B$10:$C$33,AH18,明細書№１!$F$10:$F$33))</f>
        <v/>
      </c>
      <c r="AL18" s="20" t="str">
        <f ca="1">IF((SUMIF(明細書№２!$B$10:$C$33,$AH18,明細書№２!$F$10:$F$33))=0,"",SUMIF(明細書№２!$B$10:$C$33,$AH18,明細書№２!$F$10:$F$33))</f>
        <v/>
      </c>
      <c r="AM18" s="20" t="str">
        <f ca="1">IF((SUMIF(明細書№３!$B$10:$C$33,$AH18,明細書№３!$F$10:$F$33))=0,"",SUMIF(明細書№３!$B$10:$C$33,$AH18,明細書№３!$F$10:$F$33))</f>
        <v/>
      </c>
      <c r="AN18" s="20" t="str">
        <f ca="1">IF((SUMIF(明細書№４!$B$10:$C$33,$AH18,明細書№４!$F$10:$F$33))=0,"",SUMIF(明細書№４!$B$10:$C$33,$AH18,明細書№４!$F$10:$F$33))</f>
        <v/>
      </c>
      <c r="AO18" s="20" t="str">
        <f ca="1">IF((SUMIF(明細書№５!$B$10:$C$33,$AH18,明細書№５!$F$10:$F$33))=0,"",SUMIF(明細書№５!$B$10:$C$33,$AH18,明細書№５!$F$10:$F$33))</f>
        <v/>
      </c>
      <c r="AP18" s="20" t="str">
        <f ca="1">IF((SUMIF(明細書№６!$B$10:$C$33,$AH18,明細書№６!$F$10:$F$33))=0,"",SUMIF(明細書№６!$B$10:$C$33,$AH18,明細書№６!$F$10:$F$33))</f>
        <v/>
      </c>
      <c r="AQ18" s="20" t="str">
        <f ca="1">IF((SUMIF(明細書№７!$B$10:$C$33,$AH18,明細書№７!$F$10:$F$33))=0,"",SUMIF(明細書№７!$B$10:$C$33,$AH18,明細書№７!$F$10:$F$33))</f>
        <v/>
      </c>
      <c r="AR18" s="20" t="str">
        <f ca="1">IF((SUMIF(明細書№８!$B$10:$C$33,$AH18,明細書№８!$F$10:$F$33))=0,"",SUMIF(明細書№８!$B$10:$C$33,$AH18,明細書№８!$F$10:$F$33))</f>
        <v/>
      </c>
      <c r="AS18" s="20" t="str">
        <f ca="1">IF((SUMIF(明細書№９!$B$10:$C$33,$AH18,明細書№９!$F$10:$F$33))=0,"",SUMIF(明細書№９!$B$10:$C$33,$AH18,明細書№９!$F$10:$F$33))</f>
        <v/>
      </c>
      <c r="AT18" s="20" t="str">
        <f ca="1">IF((SUMIF(明細書№10!$B$10:$C$33,$AH18,明細書№10!$F$10:$F$33))=0,"",SUMIF(明細書№10!$B$10:$C$33,$AH18,明細書№10!$F$10:$F$33))</f>
        <v/>
      </c>
      <c r="AU18" s="20" t="str">
        <f ca="1">IF((SUMIF(明細書№11!$B$10:$C$33,$AH18,明細書№11!$F$10:$F$33))=0,"",SUMIF(明細書№11!$B$10:$C$33,$AH18,明細書№11!$F$10:$F$33))</f>
        <v/>
      </c>
      <c r="AV18" s="20" t="str">
        <f ca="1">IF((SUMIF(明細書№12!$B$10:$C$33,$AH18,明細書№12!$F$10:$F$33))=0,"",SUMIF(明細書№12!$B$10:$C$33,$AH18,明細書№12!$F$10:$F$33))</f>
        <v/>
      </c>
    </row>
    <row r="19" spans="1:48" ht="35.1" customHeight="1" x14ac:dyDescent="0.15">
      <c r="A19" s="75" t="str">
        <f t="shared" ca="1" si="0"/>
        <v/>
      </c>
      <c r="B19" s="76"/>
      <c r="C19" s="76"/>
      <c r="D19" s="76"/>
      <c r="E19" s="76"/>
      <c r="F19" s="77"/>
      <c r="G19" s="138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40"/>
      <c r="S19" s="50" t="str">
        <f t="shared" ca="1" si="1"/>
        <v/>
      </c>
      <c r="T19" s="51"/>
      <c r="U19" s="51"/>
      <c r="V19" s="51"/>
      <c r="W19" s="51"/>
      <c r="X19" s="51"/>
      <c r="Y19" s="47"/>
      <c r="Z19" s="48"/>
      <c r="AA19" s="48"/>
      <c r="AB19" s="48"/>
      <c r="AC19" s="48"/>
      <c r="AD19" s="49"/>
      <c r="AG19" s="17" t="str">
        <f ca="1">IF(AI19&lt;&gt;"",MAX(AG17:AG18)+1,"")</f>
        <v/>
      </c>
      <c r="AH19" s="17" t="s">
        <v>31</v>
      </c>
      <c r="AI19" s="17" t="str">
        <f t="shared" ca="1" si="2"/>
        <v/>
      </c>
      <c r="AJ19" s="19">
        <f t="shared" ca="1" si="3"/>
        <v>0</v>
      </c>
      <c r="AK19" s="20" t="str">
        <f ca="1">IF((SUMIF(明細書№１!$B$10:$C$33,AH19,明細書№１!$F$10:$F$33))=0,"",SUMIF(明細書№１!$B$10:$C$33,AH19,明細書№１!$F$10:$F$33))</f>
        <v/>
      </c>
      <c r="AL19" s="20" t="str">
        <f ca="1">IF((SUMIF(明細書№２!$B$10:$C$33,$AH19,明細書№２!$F$10:$F$33))=0,"",SUMIF(明細書№２!$B$10:$C$33,$AH19,明細書№２!$F$10:$F$33))</f>
        <v/>
      </c>
      <c r="AM19" s="20" t="str">
        <f ca="1">IF((SUMIF(明細書№３!$B$10:$C$33,$AH19,明細書№３!$F$10:$F$33))=0,"",SUMIF(明細書№３!$B$10:$C$33,$AH19,明細書№３!$F$10:$F$33))</f>
        <v/>
      </c>
      <c r="AN19" s="20" t="str">
        <f ca="1">IF((SUMIF(明細書№４!$B$10:$C$33,$AH19,明細書№４!$F$10:$F$33))=0,"",SUMIF(明細書№４!$B$10:$C$33,$AH19,明細書№４!$F$10:$F$33))</f>
        <v/>
      </c>
      <c r="AO19" s="20" t="str">
        <f ca="1">IF((SUMIF(明細書№５!$B$10:$C$33,$AH19,明細書№５!$F$10:$F$33))=0,"",SUMIF(明細書№５!$B$10:$C$33,$AH19,明細書№５!$F$10:$F$33))</f>
        <v/>
      </c>
      <c r="AP19" s="20" t="str">
        <f ca="1">IF((SUMIF(明細書№６!$B$10:$C$33,$AH19,明細書№６!$F$10:$F$33))=0,"",SUMIF(明細書№６!$B$10:$C$33,$AH19,明細書№６!$F$10:$F$33))</f>
        <v/>
      </c>
      <c r="AQ19" s="20" t="str">
        <f ca="1">IF((SUMIF(明細書№７!$B$10:$C$33,$AH19,明細書№７!$F$10:$F$33))=0,"",SUMIF(明細書№７!$B$10:$C$33,$AH19,明細書№７!$F$10:$F$33))</f>
        <v/>
      </c>
      <c r="AR19" s="20" t="str">
        <f ca="1">IF((SUMIF(明細書№８!$B$10:$C$33,$AH19,明細書№８!$F$10:$F$33))=0,"",SUMIF(明細書№８!$B$10:$C$33,$AH19,明細書№８!$F$10:$F$33))</f>
        <v/>
      </c>
      <c r="AS19" s="20" t="str">
        <f ca="1">IF((SUMIF(明細書№９!$B$10:$C$33,$AH19,明細書№９!$F$10:$F$33))=0,"",SUMIF(明細書№９!$B$10:$C$33,$AH19,明細書№９!$F$10:$F$33))</f>
        <v/>
      </c>
      <c r="AT19" s="20" t="str">
        <f ca="1">IF((SUMIF(明細書№10!$B$10:$C$33,$AH19,明細書№10!$F$10:$F$33))=0,"",SUMIF(明細書№10!$B$10:$C$33,$AH19,明細書№10!$F$10:$F$33))</f>
        <v/>
      </c>
      <c r="AU19" s="20" t="str">
        <f ca="1">IF((SUMIF(明細書№11!$B$10:$C$33,$AH19,明細書№11!$F$10:$F$33))=0,"",SUMIF(明細書№11!$B$10:$C$33,$AH19,明細書№11!$F$10:$F$33))</f>
        <v/>
      </c>
      <c r="AV19" s="20" t="str">
        <f ca="1">IF((SUMIF(明細書№12!$B$10:$C$33,$AH19,明細書№12!$F$10:$F$33))=0,"",SUMIF(明細書№12!$B$10:$C$33,$AH19,明細書№12!$F$10:$F$33))</f>
        <v/>
      </c>
    </row>
    <row r="20" spans="1:48" ht="35.1" customHeight="1" x14ac:dyDescent="0.15">
      <c r="A20" s="75" t="str">
        <f t="shared" ca="1" si="0"/>
        <v/>
      </c>
      <c r="B20" s="76"/>
      <c r="C20" s="76"/>
      <c r="D20" s="76"/>
      <c r="E20" s="76"/>
      <c r="F20" s="77"/>
      <c r="G20" s="138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  <c r="S20" s="50" t="str">
        <f t="shared" ca="1" si="1"/>
        <v/>
      </c>
      <c r="T20" s="51"/>
      <c r="U20" s="51"/>
      <c r="V20" s="51"/>
      <c r="W20" s="51"/>
      <c r="X20" s="51"/>
      <c r="Y20" s="47"/>
      <c r="Z20" s="48"/>
      <c r="AA20" s="48"/>
      <c r="AB20" s="48"/>
      <c r="AC20" s="48"/>
      <c r="AD20" s="49"/>
      <c r="AG20" s="17" t="str">
        <f ca="1">IF(AI20&lt;&gt;"",MAX(AG17:AG19)+1,"")</f>
        <v/>
      </c>
      <c r="AH20" s="17" t="s">
        <v>33</v>
      </c>
      <c r="AI20" s="17" t="str">
        <f t="shared" ca="1" si="2"/>
        <v/>
      </c>
      <c r="AJ20" s="19">
        <f t="shared" ca="1" si="3"/>
        <v>0</v>
      </c>
      <c r="AK20" s="20" t="str">
        <f ca="1">IF((SUMIF(明細書№１!$B$10:$C$33,AH20,明細書№１!$F$10:$F$33))=0,"",SUMIF(明細書№１!$B$10:$C$33,AH20,明細書№１!$F$10:$F$33))</f>
        <v/>
      </c>
      <c r="AL20" s="20" t="str">
        <f ca="1">IF((SUMIF(明細書№２!$B$10:$C$33,$AH20,明細書№２!$F$10:$F$33))=0,"",SUMIF(明細書№２!$B$10:$C$33,$AH20,明細書№２!$F$10:$F$33))</f>
        <v/>
      </c>
      <c r="AM20" s="20" t="str">
        <f ca="1">IF((SUMIF(明細書№３!$B$10:$C$33,$AH20,明細書№３!$F$10:$F$33))=0,"",SUMIF(明細書№３!$B$10:$C$33,$AH20,明細書№３!$F$10:$F$33))</f>
        <v/>
      </c>
      <c r="AN20" s="20" t="str">
        <f ca="1">IF((SUMIF(明細書№４!$B$10:$C$33,$AH20,明細書№４!$F$10:$F$33))=0,"",SUMIF(明細書№４!$B$10:$C$33,$AH20,明細書№４!$F$10:$F$33))</f>
        <v/>
      </c>
      <c r="AO20" s="20" t="str">
        <f ca="1">IF((SUMIF(明細書№５!$B$10:$C$33,$AH20,明細書№５!$F$10:$F$33))=0,"",SUMIF(明細書№５!$B$10:$C$33,$AH20,明細書№５!$F$10:$F$33))</f>
        <v/>
      </c>
      <c r="AP20" s="20" t="str">
        <f ca="1">IF((SUMIF(明細書№６!$B$10:$C$33,$AH20,明細書№６!$F$10:$F$33))=0,"",SUMIF(明細書№６!$B$10:$C$33,$AH20,明細書№６!$F$10:$F$33))</f>
        <v/>
      </c>
      <c r="AQ20" s="20" t="str">
        <f ca="1">IF((SUMIF(明細書№７!$B$10:$C$33,$AH20,明細書№７!$F$10:$F$33))=0,"",SUMIF(明細書№７!$B$10:$C$33,$AH20,明細書№７!$F$10:$F$33))</f>
        <v/>
      </c>
      <c r="AR20" s="20" t="str">
        <f ca="1">IF((SUMIF(明細書№８!$B$10:$C$33,$AH20,明細書№８!$F$10:$F$33))=0,"",SUMIF(明細書№８!$B$10:$C$33,$AH20,明細書№８!$F$10:$F$33))</f>
        <v/>
      </c>
      <c r="AS20" s="20" t="str">
        <f ca="1">IF((SUMIF(明細書№９!$B$10:$C$33,$AH20,明細書№９!$F$10:$F$33))=0,"",SUMIF(明細書№９!$B$10:$C$33,$AH20,明細書№９!$F$10:$F$33))</f>
        <v/>
      </c>
      <c r="AT20" s="20" t="str">
        <f ca="1">IF((SUMIF(明細書№10!$B$10:$C$33,$AH20,明細書№10!$F$10:$F$33))=0,"",SUMIF(明細書№10!$B$10:$C$33,$AH20,明細書№10!$F$10:$F$33))</f>
        <v/>
      </c>
      <c r="AU20" s="20" t="str">
        <f ca="1">IF((SUMIF(明細書№11!$B$10:$C$33,$AH20,明細書№11!$F$10:$F$33))=0,"",SUMIF(明細書№11!$B$10:$C$33,$AH20,明細書№11!$F$10:$F$33))</f>
        <v/>
      </c>
      <c r="AV20" s="20" t="str">
        <f ca="1">IF((SUMIF(明細書№12!$B$10:$C$33,$AH20,明細書№12!$F$10:$F$33))=0,"",SUMIF(明細書№12!$B$10:$C$33,$AH20,明細書№12!$F$10:$F$33))</f>
        <v/>
      </c>
    </row>
    <row r="21" spans="1:48" ht="35.1" customHeight="1" x14ac:dyDescent="0.15">
      <c r="A21" s="75" t="str">
        <f t="shared" ca="1" si="0"/>
        <v/>
      </c>
      <c r="B21" s="76"/>
      <c r="C21" s="76"/>
      <c r="D21" s="76"/>
      <c r="E21" s="76"/>
      <c r="F21" s="77"/>
      <c r="G21" s="138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40"/>
      <c r="S21" s="50" t="str">
        <f t="shared" ca="1" si="1"/>
        <v/>
      </c>
      <c r="T21" s="51"/>
      <c r="U21" s="51"/>
      <c r="V21" s="51"/>
      <c r="W21" s="51"/>
      <c r="X21" s="51"/>
      <c r="Y21" s="47"/>
      <c r="Z21" s="48"/>
      <c r="AA21" s="48"/>
      <c r="AB21" s="48"/>
      <c r="AC21" s="48"/>
      <c r="AD21" s="49"/>
      <c r="AG21" s="17" t="str">
        <f ca="1">IF(AI21&lt;&gt;"",MAX(,AG17:AG20)+1,"")</f>
        <v/>
      </c>
      <c r="AH21" s="17" t="s">
        <v>35</v>
      </c>
      <c r="AI21" s="17" t="str">
        <f t="shared" ca="1" si="2"/>
        <v/>
      </c>
      <c r="AJ21" s="19">
        <f t="shared" ca="1" si="3"/>
        <v>0</v>
      </c>
      <c r="AK21" s="20" t="str">
        <f ca="1">IF((SUMIF(明細書№１!$B$10:$C$33,AH21,明細書№１!$F$10:$F$33))=0,"",SUMIF(明細書№１!$B$10:$C$33,AH21,明細書№１!$F$10:$F$33))</f>
        <v/>
      </c>
      <c r="AL21" s="20" t="str">
        <f ca="1">IF((SUMIF(明細書№２!$B$10:$C$33,$AH21,明細書№２!$F$10:$F$33))=0,"",SUMIF(明細書№２!$B$10:$C$33,$AH21,明細書№２!$F$10:$F$33))</f>
        <v/>
      </c>
      <c r="AM21" s="20" t="str">
        <f ca="1">IF((SUMIF(明細書№３!$B$10:$C$33,$AH21,明細書№３!$F$10:$F$33))=0,"",SUMIF(明細書№３!$B$10:$C$33,$AH21,明細書№３!$F$10:$F$33))</f>
        <v/>
      </c>
      <c r="AN21" s="20" t="str">
        <f ca="1">IF((SUMIF(明細書№４!$B$10:$C$33,$AH21,明細書№４!$F$10:$F$33))=0,"",SUMIF(明細書№４!$B$10:$C$33,$AH21,明細書№４!$F$10:$F$33))</f>
        <v/>
      </c>
      <c r="AO21" s="20" t="str">
        <f ca="1">IF((SUMIF(明細書№５!$B$10:$C$33,$AH21,明細書№５!$F$10:$F$33))=0,"",SUMIF(明細書№５!$B$10:$C$33,$AH21,明細書№５!$F$10:$F$33))</f>
        <v/>
      </c>
      <c r="AP21" s="20" t="str">
        <f ca="1">IF((SUMIF(明細書№６!$B$10:$C$33,$AH21,明細書№６!$F$10:$F$33))=0,"",SUMIF(明細書№６!$B$10:$C$33,$AH21,明細書№６!$F$10:$F$33))</f>
        <v/>
      </c>
      <c r="AQ21" s="20" t="str">
        <f ca="1">IF((SUMIF(明細書№７!$B$10:$C$33,$AH21,明細書№７!$F$10:$F$33))=0,"",SUMIF(明細書№７!$B$10:$C$33,$AH21,明細書№７!$F$10:$F$33))</f>
        <v/>
      </c>
      <c r="AR21" s="20" t="str">
        <f ca="1">IF((SUMIF(明細書№８!$B$10:$C$33,$AH21,明細書№８!$F$10:$F$33))=0,"",SUMIF(明細書№８!$B$10:$C$33,$AH21,明細書№８!$F$10:$F$33))</f>
        <v/>
      </c>
      <c r="AS21" s="20" t="str">
        <f ca="1">IF((SUMIF(明細書№９!$B$10:$C$33,$AH21,明細書№９!$F$10:$F$33))=0,"",SUMIF(明細書№９!$B$10:$C$33,$AH21,明細書№９!$F$10:$F$33))</f>
        <v/>
      </c>
      <c r="AT21" s="20" t="str">
        <f ca="1">IF((SUMIF(明細書№10!$B$10:$C$33,$AH21,明細書№10!$F$10:$F$33))=0,"",SUMIF(明細書№10!$B$10:$C$33,$AH21,明細書№10!$F$10:$F$33))</f>
        <v/>
      </c>
      <c r="AU21" s="20" t="str">
        <f ca="1">IF((SUMIF(明細書№11!$B$10:$C$33,$AH21,明細書№11!$F$10:$F$33))=0,"",SUMIF(明細書№11!$B$10:$C$33,$AH21,明細書№11!$F$10:$F$33))</f>
        <v/>
      </c>
      <c r="AV21" s="20" t="str">
        <f ca="1">IF((SUMIF(明細書№12!$B$10:$C$33,$AH21,明細書№12!$F$10:$F$33))=0,"",SUMIF(明細書№12!$B$10:$C$33,$AH21,明細書№12!$F$10:$F$33))</f>
        <v/>
      </c>
    </row>
    <row r="22" spans="1:48" ht="35.1" customHeight="1" x14ac:dyDescent="0.15">
      <c r="A22" s="75" t="str">
        <f t="shared" ca="1" si="0"/>
        <v/>
      </c>
      <c r="B22" s="76"/>
      <c r="C22" s="76"/>
      <c r="D22" s="76"/>
      <c r="E22" s="76"/>
      <c r="F22" s="77"/>
      <c r="G22" s="138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40"/>
      <c r="S22" s="50" t="str">
        <f t="shared" ca="1" si="1"/>
        <v/>
      </c>
      <c r="T22" s="51"/>
      <c r="U22" s="51"/>
      <c r="V22" s="51"/>
      <c r="W22" s="51"/>
      <c r="X22" s="51"/>
      <c r="Y22" s="47"/>
      <c r="Z22" s="48"/>
      <c r="AA22" s="48"/>
      <c r="AB22" s="48"/>
      <c r="AC22" s="48"/>
      <c r="AD22" s="49"/>
      <c r="AG22" s="17" t="str">
        <f ca="1">IF(AI22&lt;&gt;"",MAX(,AG17:AG21)+1,"")</f>
        <v/>
      </c>
      <c r="AH22" s="17" t="s">
        <v>37</v>
      </c>
      <c r="AI22" s="17" t="str">
        <f t="shared" ca="1" si="2"/>
        <v/>
      </c>
      <c r="AJ22" s="19">
        <f t="shared" ca="1" si="3"/>
        <v>0</v>
      </c>
      <c r="AK22" s="20" t="str">
        <f ca="1">IF((SUMIF(明細書№１!$B$10:$C$33,AH22,明細書№１!$F$10:$F$33))=0,"",SUMIF(明細書№１!$B$10:$C$33,AH22,明細書№１!$F$10:$F$33))</f>
        <v/>
      </c>
      <c r="AL22" s="20" t="str">
        <f ca="1">IF((SUMIF(明細書№２!$B$10:$C$33,$AH22,明細書№２!$F$10:$F$33))=0,"",SUMIF(明細書№２!$B$10:$C$33,$AH22,明細書№２!$F$10:$F$33))</f>
        <v/>
      </c>
      <c r="AM22" s="20" t="str">
        <f ca="1">IF((SUMIF(明細書№３!$B$10:$C$33,$AH22,明細書№３!$F$10:$F$33))=0,"",SUMIF(明細書№３!$B$10:$C$33,$AH22,明細書№３!$F$10:$F$33))</f>
        <v/>
      </c>
      <c r="AN22" s="20" t="str">
        <f ca="1">IF((SUMIF(明細書№４!$B$10:$C$33,$AH22,明細書№４!$F$10:$F$33))=0,"",SUMIF(明細書№４!$B$10:$C$33,$AH22,明細書№４!$F$10:$F$33))</f>
        <v/>
      </c>
      <c r="AO22" s="20" t="str">
        <f ca="1">IF((SUMIF(明細書№５!$B$10:$C$33,$AH22,明細書№５!$F$10:$F$33))=0,"",SUMIF(明細書№５!$B$10:$C$33,$AH22,明細書№５!$F$10:$F$33))</f>
        <v/>
      </c>
      <c r="AP22" s="20" t="str">
        <f ca="1">IF((SUMIF(明細書№６!$B$10:$C$33,$AH22,明細書№６!$F$10:$F$33))=0,"",SUMIF(明細書№６!$B$10:$C$33,$AH22,明細書№６!$F$10:$F$33))</f>
        <v/>
      </c>
      <c r="AQ22" s="20" t="str">
        <f ca="1">IF((SUMIF(明細書№７!$B$10:$C$33,$AH22,明細書№７!$F$10:$F$33))=0,"",SUMIF(明細書№７!$B$10:$C$33,$AH22,明細書№７!$F$10:$F$33))</f>
        <v/>
      </c>
      <c r="AR22" s="20" t="str">
        <f ca="1">IF((SUMIF(明細書№８!$B$10:$C$33,$AH22,明細書№８!$F$10:$F$33))=0,"",SUMIF(明細書№８!$B$10:$C$33,$AH22,明細書№８!$F$10:$F$33))</f>
        <v/>
      </c>
      <c r="AS22" s="20" t="str">
        <f ca="1">IF((SUMIF(明細書№９!$B$10:$C$33,$AH22,明細書№９!$F$10:$F$33))=0,"",SUMIF(明細書№９!$B$10:$C$33,$AH22,明細書№９!$F$10:$F$33))</f>
        <v/>
      </c>
      <c r="AT22" s="20" t="str">
        <f ca="1">IF((SUMIF(明細書№10!$B$10:$C$33,$AH22,明細書№10!$F$10:$F$33))=0,"",SUMIF(明細書№10!$B$10:$C$33,$AH22,明細書№10!$F$10:$F$33))</f>
        <v/>
      </c>
      <c r="AU22" s="20" t="str">
        <f ca="1">IF((SUMIF(明細書№11!$B$10:$C$33,$AH22,明細書№11!$F$10:$F$33))=0,"",SUMIF(明細書№11!$B$10:$C$33,$AH22,明細書№11!$F$10:$F$33))</f>
        <v/>
      </c>
      <c r="AV22" s="20" t="str">
        <f ca="1">IF((SUMIF(明細書№12!$B$10:$C$33,$AH22,明細書№12!$F$10:$F$33))=0,"",SUMIF(明細書№12!$B$10:$C$33,$AH22,明細書№12!$F$10:$F$33))</f>
        <v/>
      </c>
    </row>
    <row r="23" spans="1:48" ht="35.1" customHeight="1" thickBot="1" x14ac:dyDescent="0.2">
      <c r="A23" s="159" t="str">
        <f t="shared" ca="1" si="0"/>
        <v/>
      </c>
      <c r="B23" s="160"/>
      <c r="C23" s="160"/>
      <c r="D23" s="160"/>
      <c r="E23" s="160"/>
      <c r="F23" s="161"/>
      <c r="G23" s="103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  <c r="S23" s="52" t="str">
        <f t="shared" ca="1" si="1"/>
        <v/>
      </c>
      <c r="T23" s="53"/>
      <c r="U23" s="53"/>
      <c r="V23" s="53"/>
      <c r="W23" s="53"/>
      <c r="X23" s="53"/>
      <c r="Y23" s="44"/>
      <c r="Z23" s="45"/>
      <c r="AA23" s="45"/>
      <c r="AB23" s="45"/>
      <c r="AC23" s="45"/>
      <c r="AD23" s="46"/>
      <c r="AG23" s="17" t="str">
        <f ca="1">IF(AI23&lt;&gt;"",MAX(AG17:AG22)+1,"")</f>
        <v/>
      </c>
      <c r="AH23" s="17" t="s">
        <v>39</v>
      </c>
      <c r="AI23" s="17" t="str">
        <f t="shared" ca="1" si="2"/>
        <v/>
      </c>
      <c r="AJ23" s="19">
        <f t="shared" ca="1" si="3"/>
        <v>0</v>
      </c>
      <c r="AK23" s="20" t="str">
        <f ca="1">IF((SUMIF(明細書№１!$B$10:$C$33,AH23,明細書№１!$F$10:$F$33))=0,"",SUMIF(明細書№１!$B$10:$C$33,AH23,明細書№１!$F$10:$F$33))</f>
        <v/>
      </c>
      <c r="AL23" s="20" t="str">
        <f ca="1">IF((SUMIF(明細書№２!$B$10:$C$33,$AH23,明細書№２!$F$10:$F$33))=0,"",SUMIF(明細書№２!$B$10:$C$33,$AH23,明細書№２!$F$10:$F$33))</f>
        <v/>
      </c>
      <c r="AM23" s="20" t="str">
        <f ca="1">IF((SUMIF(明細書№３!$B$10:$C$33,$AH23,明細書№３!$F$10:$F$33))=0,"",SUMIF(明細書№３!$B$10:$C$33,$AH23,明細書№３!$F$10:$F$33))</f>
        <v/>
      </c>
      <c r="AN23" s="20" t="str">
        <f ca="1">IF((SUMIF(明細書№４!$B$10:$C$33,$AH23,明細書№４!$F$10:$F$33))=0,"",SUMIF(明細書№４!$B$10:$C$33,$AH23,明細書№４!$F$10:$F$33))</f>
        <v/>
      </c>
      <c r="AO23" s="20" t="str">
        <f ca="1">IF((SUMIF(明細書№５!$B$10:$C$33,$AH23,明細書№５!$F$10:$F$33))=0,"",SUMIF(明細書№５!$B$10:$C$33,$AH23,明細書№５!$F$10:$F$33))</f>
        <v/>
      </c>
      <c r="AP23" s="20" t="str">
        <f ca="1">IF((SUMIF(明細書№６!$B$10:$C$33,$AH23,明細書№６!$F$10:$F$33))=0,"",SUMIF(明細書№６!$B$10:$C$33,$AH23,明細書№６!$F$10:$F$33))</f>
        <v/>
      </c>
      <c r="AQ23" s="20" t="str">
        <f ca="1">IF((SUMIF(明細書№７!$B$10:$C$33,$AH23,明細書№７!$F$10:$F$33))=0,"",SUMIF(明細書№７!$B$10:$C$33,$AH23,明細書№７!$F$10:$F$33))</f>
        <v/>
      </c>
      <c r="AR23" s="20" t="str">
        <f ca="1">IF((SUMIF(明細書№８!$B$10:$C$33,$AH23,明細書№８!$F$10:$F$33))=0,"",SUMIF(明細書№８!$B$10:$C$33,$AH23,明細書№８!$F$10:$F$33))</f>
        <v/>
      </c>
      <c r="AS23" s="20" t="str">
        <f ca="1">IF((SUMIF(明細書№９!$B$10:$C$33,$AH23,明細書№９!$F$10:$F$33))=0,"",SUMIF(明細書№９!$B$10:$C$33,$AH23,明細書№９!$F$10:$F$33))</f>
        <v/>
      </c>
      <c r="AT23" s="20" t="str">
        <f ca="1">IF((SUMIF(明細書№10!$B$10:$C$33,$AH23,明細書№10!$F$10:$F$33))=0,"",SUMIF(明細書№10!$B$10:$C$33,$AH23,明細書№10!$F$10:$F$33))</f>
        <v/>
      </c>
      <c r="AU23" s="20" t="str">
        <f ca="1">IF((SUMIF(明細書№11!$B$10:$C$33,$AH23,明細書№11!$F$10:$F$33))=0,"",SUMIF(明細書№11!$B$10:$C$33,$AH23,明細書№11!$F$10:$F$33))</f>
        <v/>
      </c>
      <c r="AV23" s="20" t="str">
        <f ca="1">IF((SUMIF(明細書№12!$B$10:$C$33,$AH23,明細書№12!$F$10:$F$33))=0,"",SUMIF(明細書№12!$B$10:$C$33,$AH23,明細書№12!$F$10:$F$33))</f>
        <v/>
      </c>
    </row>
    <row r="24" spans="1:48" ht="35.1" customHeight="1" thickTop="1" thickBot="1" x14ac:dyDescent="0.2">
      <c r="A24" s="141" t="s">
        <v>18</v>
      </c>
      <c r="B24" s="142"/>
      <c r="C24" s="142"/>
      <c r="D24" s="142"/>
      <c r="E24" s="142"/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4"/>
      <c r="S24" s="67">
        <f ca="1">SUM(S17:X23)</f>
        <v>0</v>
      </c>
      <c r="T24" s="68"/>
      <c r="U24" s="68"/>
      <c r="V24" s="68"/>
      <c r="W24" s="68"/>
      <c r="X24" s="68"/>
      <c r="Y24" s="64"/>
      <c r="Z24" s="65"/>
      <c r="AA24" s="65"/>
      <c r="AB24" s="65"/>
      <c r="AC24" s="65"/>
      <c r="AD24" s="66"/>
      <c r="AH24" s="17" t="s">
        <v>73</v>
      </c>
      <c r="AJ24" s="19">
        <f t="shared" ca="1" si="3"/>
        <v>0</v>
      </c>
      <c r="AK24" s="20" t="str">
        <f ca="1">IF((SUMIF(明細書№１!$B$10:$C$33,AH24,明細書№１!$F$10:$F$33))=0,"",SUMIF(明細書№１!$B$10:$C$33,AH24,明細書№１!$F$10:$F$33))</f>
        <v/>
      </c>
      <c r="AL24" s="20" t="str">
        <f ca="1">IF((SUMIF(明細書№２!$B$10:$C$33,$AH24,明細書№２!$F$10:$F$33))=0,"",SUMIF(明細書№２!$B$10:$C$33,$AH24,明細書№２!$F$10:$F$33))</f>
        <v/>
      </c>
      <c r="AM24" s="20" t="str">
        <f ca="1">IF((SUMIF(明細書№３!$B$10:$C$33,$AH24,明細書№３!$F$10:$F$33))=0,"",SUMIF(明細書№３!$B$10:$C$33,$AH24,明細書№３!$F$10:$F$33))</f>
        <v/>
      </c>
      <c r="AN24" s="20" t="str">
        <f ca="1">IF((SUMIF(明細書№４!$B$10:$C$33,$AH24,明細書№４!$F$10:$F$33))=0,"",SUMIF(明細書№４!$B$10:$C$33,$AH24,明細書№４!$F$10:$F$33))</f>
        <v/>
      </c>
      <c r="AO24" s="20" t="str">
        <f ca="1">IF((SUMIF(明細書№５!$B$10:$C$33,$AH24,明細書№５!$F$10:$F$33))=0,"",SUMIF(明細書№５!$B$10:$C$33,$AH24,明細書№５!$F$10:$F$33))</f>
        <v/>
      </c>
      <c r="AP24" s="20" t="str">
        <f ca="1">IF((SUMIF(明細書№６!$B$10:$C$33,$AH24,明細書№６!$F$10:$F$33))=0,"",SUMIF(明細書№６!$B$10:$C$33,$AH24,明細書№６!$F$10:$F$33))</f>
        <v/>
      </c>
      <c r="AQ24" s="20" t="str">
        <f ca="1">IF((SUMIF(明細書№７!$B$10:$C$33,$AH24,明細書№７!$F$10:$F$33))=0,"",SUMIF(明細書№７!$B$10:$C$33,$AH24,明細書№７!$F$10:$F$33))</f>
        <v/>
      </c>
      <c r="AR24" s="20" t="str">
        <f ca="1">IF((SUMIF(明細書№８!$B$10:$C$33,$AH24,明細書№８!$F$10:$F$33))=0,"",SUMIF(明細書№８!$B$10:$C$33,$AH24,明細書№８!$F$10:$F$33))</f>
        <v/>
      </c>
      <c r="AS24" s="20" t="str">
        <f ca="1">IF((SUMIF(明細書№９!$B$10:$C$33,$AH24,明細書№９!$F$10:$F$33))=0,"",SUMIF(明細書№９!$B$10:$C$33,$AH24,明細書№９!$F$10:$F$33))</f>
        <v/>
      </c>
      <c r="AT24" s="20" t="str">
        <f ca="1">IF((SUMIF(明細書№10!$B$10:$C$33,$AH24,明細書№10!$F$10:$F$33))=0,"",SUMIF(明細書№10!$B$10:$C$33,$AH24,明細書№10!$F$10:$F$33))</f>
        <v/>
      </c>
      <c r="AU24" s="20" t="str">
        <f ca="1">IF((SUMIF(明細書№11!$B$10:$C$33,$AH24,明細書№11!$F$10:$F$33))=0,"",SUMIF(明細書№11!$B$10:$C$33,$AH24,明細書№11!$F$10:$F$33))</f>
        <v/>
      </c>
      <c r="AV24" s="20" t="str">
        <f ca="1">IF((SUMIF(明細書№12!$B$10:$C$33,$AH24,明細書№12!$F$10:$F$33))=0,"",SUMIF(明細書№12!$B$10:$C$33,$AH24,明細書№12!$F$10:$F$33))</f>
        <v/>
      </c>
    </row>
    <row r="25" spans="1:48" ht="35.1" customHeight="1" x14ac:dyDescent="0.15">
      <c r="A25" s="153"/>
      <c r="B25" s="154"/>
      <c r="C25" s="154"/>
      <c r="D25" s="154"/>
      <c r="E25" s="154"/>
      <c r="F25" s="155"/>
      <c r="G25" s="152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1"/>
      <c r="S25" s="54">
        <f ca="1">AJ24</f>
        <v>0</v>
      </c>
      <c r="T25" s="55"/>
      <c r="U25" s="55"/>
      <c r="V25" s="55"/>
      <c r="W25" s="55"/>
      <c r="X25" s="55"/>
      <c r="Y25" s="56"/>
      <c r="Z25" s="57"/>
      <c r="AA25" s="57"/>
      <c r="AB25" s="57"/>
      <c r="AC25" s="57"/>
      <c r="AD25" s="58"/>
    </row>
    <row r="26" spans="1:48" ht="35.1" customHeight="1" thickBot="1" x14ac:dyDescent="0.2">
      <c r="A26" s="156"/>
      <c r="B26" s="157"/>
      <c r="C26" s="157"/>
      <c r="D26" s="157"/>
      <c r="E26" s="157"/>
      <c r="F26" s="158"/>
      <c r="G26" s="103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5"/>
      <c r="S26" s="52"/>
      <c r="T26" s="53"/>
      <c r="U26" s="53"/>
      <c r="V26" s="53"/>
      <c r="W26" s="53"/>
      <c r="X26" s="53"/>
      <c r="Y26" s="44"/>
      <c r="Z26" s="45"/>
      <c r="AA26" s="45"/>
      <c r="AB26" s="45"/>
      <c r="AC26" s="45"/>
      <c r="AD26" s="46"/>
    </row>
    <row r="27" spans="1:48" ht="35.1" customHeight="1" thickTop="1" thickBot="1" x14ac:dyDescent="0.2">
      <c r="A27" s="141" t="s">
        <v>19</v>
      </c>
      <c r="B27" s="142"/>
      <c r="C27" s="142"/>
      <c r="D27" s="142"/>
      <c r="E27" s="142"/>
      <c r="F27" s="142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4"/>
      <c r="S27" s="67">
        <f ca="1">SUM(S25:X26)</f>
        <v>0</v>
      </c>
      <c r="T27" s="68"/>
      <c r="U27" s="68"/>
      <c r="V27" s="68"/>
      <c r="W27" s="68"/>
      <c r="X27" s="68"/>
      <c r="Y27" s="64"/>
      <c r="Z27" s="65"/>
      <c r="AA27" s="65"/>
      <c r="AB27" s="65"/>
      <c r="AC27" s="65"/>
      <c r="AD27" s="66"/>
    </row>
    <row r="28" spans="1:48" ht="46.5" customHeight="1" thickBot="1" x14ac:dyDescent="0.2">
      <c r="A28" s="136" t="s">
        <v>22</v>
      </c>
      <c r="B28" s="109"/>
      <c r="C28" s="109"/>
      <c r="D28" s="109"/>
      <c r="E28" s="109"/>
      <c r="F28" s="10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59">
        <f ca="1">S24+S27</f>
        <v>0</v>
      </c>
      <c r="T28" s="60"/>
      <c r="U28" s="60"/>
      <c r="V28" s="60"/>
      <c r="W28" s="60"/>
      <c r="X28" s="60"/>
      <c r="Y28" s="61"/>
      <c r="Z28" s="62"/>
      <c r="AA28" s="62"/>
      <c r="AB28" s="62"/>
      <c r="AC28" s="62"/>
      <c r="AD28" s="63"/>
    </row>
  </sheetData>
  <sheetProtection password="EAA0" sheet="1" objects="1" scenarios="1" selectLockedCells="1"/>
  <mergeCells count="70">
    <mergeCell ref="A27:R27"/>
    <mergeCell ref="G23:R23"/>
    <mergeCell ref="A28:R28"/>
    <mergeCell ref="G16:R16"/>
    <mergeCell ref="G17:R17"/>
    <mergeCell ref="G18:R18"/>
    <mergeCell ref="G21:R21"/>
    <mergeCell ref="G22:R22"/>
    <mergeCell ref="A24:R24"/>
    <mergeCell ref="G25:R25"/>
    <mergeCell ref="A25:F25"/>
    <mergeCell ref="A19:F19"/>
    <mergeCell ref="G19:R19"/>
    <mergeCell ref="A22:F22"/>
    <mergeCell ref="A26:F26"/>
    <mergeCell ref="A23:F23"/>
    <mergeCell ref="A21:F21"/>
    <mergeCell ref="S21:X21"/>
    <mergeCell ref="S17:X17"/>
    <mergeCell ref="Y17:AD17"/>
    <mergeCell ref="A16:F16"/>
    <mergeCell ref="Y21:AD21"/>
    <mergeCell ref="A20:F20"/>
    <mergeCell ref="G20:R20"/>
    <mergeCell ref="Y19:AD19"/>
    <mergeCell ref="G26:R26"/>
    <mergeCell ref="S19:X19"/>
    <mergeCell ref="A3:AD3"/>
    <mergeCell ref="M9:R9"/>
    <mergeCell ref="A5:B5"/>
    <mergeCell ref="O5:AD5"/>
    <mergeCell ref="C5:F5"/>
    <mergeCell ref="G5:N5"/>
    <mergeCell ref="S9:AD9"/>
    <mergeCell ref="A9:L9"/>
    <mergeCell ref="S11:AD11"/>
    <mergeCell ref="S12:AD12"/>
    <mergeCell ref="M10:R10"/>
    <mergeCell ref="A10:L10"/>
    <mergeCell ref="A6:B6"/>
    <mergeCell ref="C6:F6"/>
    <mergeCell ref="G6:N6"/>
    <mergeCell ref="O6:AD6"/>
    <mergeCell ref="A18:F18"/>
    <mergeCell ref="S18:X18"/>
    <mergeCell ref="S16:X16"/>
    <mergeCell ref="Y16:AD16"/>
    <mergeCell ref="M12:R12"/>
    <mergeCell ref="A17:F17"/>
    <mergeCell ref="S10:AD10"/>
    <mergeCell ref="M11:R11"/>
    <mergeCell ref="Y18:AD18"/>
    <mergeCell ref="A12:L12"/>
    <mergeCell ref="A11:L11"/>
    <mergeCell ref="S28:X28"/>
    <mergeCell ref="Y28:AD28"/>
    <mergeCell ref="Y27:AD27"/>
    <mergeCell ref="S24:X24"/>
    <mergeCell ref="Y24:AD24"/>
    <mergeCell ref="S27:X27"/>
    <mergeCell ref="Y26:AD26"/>
    <mergeCell ref="Y23:AD23"/>
    <mergeCell ref="Y22:AD22"/>
    <mergeCell ref="S20:X20"/>
    <mergeCell ref="Y20:AD20"/>
    <mergeCell ref="S26:X26"/>
    <mergeCell ref="S25:X25"/>
    <mergeCell ref="Y25:AD25"/>
    <mergeCell ref="S23:X23"/>
    <mergeCell ref="S22:X22"/>
  </mergeCells>
  <phoneticPr fontId="3"/>
  <conditionalFormatting sqref="O6:AD6">
    <cfRule type="expression" dxfId="1" priority="3" stopIfTrue="1">
      <formula>$O$6="事業登録なし※事業番号入力"</formula>
    </cfRule>
  </conditionalFormatting>
  <conditionalFormatting sqref="C6:F6">
    <cfRule type="expression" dxfId="0" priority="1" stopIfTrue="1">
      <formula>$O$6="事業登録なし※事業番号入力"</formula>
    </cfRule>
  </conditionalFormatting>
  <dataValidations count="1">
    <dataValidation type="whole" allowBlank="1" showInputMessage="1" showErrorMessage="1" sqref="C6:F6">
      <formula1>1</formula1>
      <formula2>100</formula2>
    </dataValidation>
  </dataValidations>
  <pageMargins left="0.51181102362204722" right="0" top="0.74803149606299213" bottom="0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55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IF(C10=OR(B10=$K$2,B10=$K$3,B10=$K$4,B10=$K$5,B10=$K$6,B10=$K$7,B10=$K$8),"",MAX(明細書№８!G10:G33)+1)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IF(C11=OR(B11=$K$2,B11=$K$3,B11=$K$4,B11=$K$5,B11=$K$6,B11=$K$7,B11=$K$8),"",MAX(明細書№８!G10:G33,G10)+1)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IF(C12=OR(B12=$K$2,B12=$K$3,B12=$K$4,B12=$K$5,B12=$K$6,B12=$K$7,B12=$K$8),"",MAX(明細書№８!G10:G33,G10:G11)+1)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IF(C13=OR(B13=$K$2,B13=$K$3,B13=$K$4,B13=$K$5,B13=$K$6,B13=$K$7,B13=$K$8),"",MAX(,明細書№８!G10:G33,G10:G12)+1)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IF(C14=OR(B14=$K$2,B14=$K$3,B14=$K$4,B14=$K$5,B14=$K$6,B14=$K$7,B14=$K$8),"",MAX(明細書№８!G10:G33,G10:G13)+1)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IF(C15=OR(B15=$K$2,B15=$K$3,B15=$K$4,B15=$K$5,B15=$K$6,B15=$K$7,B15=$K$8),"",MAX(明細書№８!G10:G33,G10:G14)+1)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IF(C16=OR(B16=$K$2,B16=$K$3,B16=$K$4,B16=$K$5,B16=$K$6,B16=$K$7,B16=$K$8),"",MAX(明細書№８!G10:G33,G10:G15)+1)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IF(C17=OR(B17=$K$2,B17=$K$3,B17=$K$4,B17=$K$5,B17=$K$6,B17=$K$7,B17=$K$8),"",MAX(明細書№８!G10:G33,G10:G16)+1)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IF(C18=OR(B18=$K$2,B18=$K$3,B18=$K$4,B18=$K$5,B18=$K$6,B18=$K$7,B18=$K$8),"",MAX(明細書№８!G10:G33,G10:G17)+1)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IF(C19=OR(B19=$K$2,B19=$K$3,B19=$K$4,B19=$K$5,B19=$K$6,B19=$K$7,B19=$K$8),"",MAX(明細書№８!G10:G33,G10:G18)+1)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IF(C20=OR(B20=$K$2,B20=$K$3,B20=$K$4,B20=$K$5,B20=$K$6,B20=$K$7,B20=$K$8),"",MAX(明細書№８!G10:G33,G10:G19)+1)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IF(C21=OR(B21=$K$2,B21=$K$3,B21=$K$4,B21=$K$5,B21=$K$6,B21=$K$7,B21=$K$8),"",MAX(明細書№８!G10:G33,G10:G20)+1)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IF(C22=OR(B22=$K$2,B22=$K$3,B22=$K$4,B22=$K$5,B22=$K$6,B22=$K$7,B22=$K$8),"",MAX(明細書№８!G10:G33,G10:G21)+1)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IF(C23=OR(B23=$K$2,B23=$K$3,B23=$K$4,B23=$K$5,B23=$K$6,B23=$K$7,B23=$K$8),"",MAX(明細書№８!G10:G33,G10:G22)+1)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IF(C24=OR(B24=$K$2,B24=$K$3,B24=$K$4,B24=$K$5,B24=$K$6,B24=$K$7,B24=$K$8),"",MAX(明細書№８!G10:G33,G10:G23)+1)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IF(C25=OR(B25=$K$2,B25=$K$3,B25=$K$4,B25=$K$5,B25=$K$6,B25=$K$7,B25=$K$8),"",MAX(明細書№８!G10:G33,G10:G24)+1)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IF(C26=OR(B26=$K$2,B26=$K$3,B26=$K$4,B26=$K$5,B26=$K$6,B26=$K$7,B26=$K$8),"",MAX(明細書№８!G10:G33,G10:G25)+1)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IF(C27=OR(B27=$K$2,B27=$K$3,B27=$K$4,B27=$K$5,B27=$K$6,B27=$K$7,B27=$K$8),"",MAX(明細書№８!G10:G33,G10:G26)+1)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IF(C28=OR(B28=$K$2,B28=$K$3,B28=$K$4,B28=$K$5,B28=$K$6,B28=$K$7,B28=$K$8),"",MAX(明細書№８!G10:G33,G10:G27)+1)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IF(C29=OR(B29=$K$2,B29=$K$3,B29=$K$4,B29=$K$5,B29=$K$6,B29=$K$7,B29=$K$8),"",MAX(明細書№８!G10:G33,G10:G28)+1)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IF(C30=OR(B30=$K$2,B30=$K$3,B30=$K$4,B30=$K$5,B30=$K$6,B30=$K$7,B30=$K$8),"",MAX(明細書№８!G10:G33,G10:G29)+1)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IF(C31=OR(B31=$K$2,B31=$K$3,B31=$K$4,B31=$K$5,B31=$K$6,B31=$K$7,B31=$K$8),"",MAX(明細書№８!G10:G33,G10:G30)+1)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IF(C32=OR(B32=$K$2,B32=$K$3,B32=$K$4,B32=$K$5,B32=$K$6,B32=$K$7,B32=$K$8),"",MAX(明細書№８!G10:G33,G10:G31)+1)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IF(C33=OR(B33=$K$2,B33=$K$3,B33=$K$4,B33=$K$5,B33=$K$6,B33=$K$7,B33=$K$8),"",MAX(明細書№８!G10:G33,G10:G32)+1)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明細書№８!F35+明細書№９!F34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56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IF(C10=OR(B10=$K$2,B10=$K$3,B10=$K$4,B10=$K$5,B10=$K$6,B10=$K$7,B10=$K$8),"",MAX(明細書№９!G10:G33)+1)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IF(C11=OR(B11=$K$2,B11=$K$3,B11=$K$4,B11=$K$5,B11=$K$6,B11=$K$7,B11=$K$8),"",MAX(明細書№９!G10:G33,G10)+1)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IF(C12=OR(B12=$K$2,B12=$K$3,B12=$K$4,B12=$K$5,B12=$K$6,B12=$K$7,B12=$K$8),"",MAX(明細書№９!G10:G33,G10:G11)+1)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IF(C13=OR(B13=$K$2,B13=$K$3,B13=$K$4,B13=$K$5,B13=$K$6,B13=$K$7,B13=$K$8),"",MAX(,明細書№９!G10:G33,G10:G12)+1)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IF(C14=OR(B14=$K$2,B14=$K$3,B14=$K$4,B14=$K$5,B14=$K$6,B14=$K$7,B14=$K$8),"",MAX(明細書№９!G10:G33,G10:G13)+1)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IF(C15=OR(B15=$K$2,B15=$K$3,B15=$K$4,B15=$K$5,B15=$K$6,B15=$K$7,B15=$K$8),"",MAX(明細書№９!G10:G33,G10:G14)+1)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IF(C16=OR(B16=$K$2,B16=$K$3,B16=$K$4,B16=$K$5,B16=$K$6,B16=$K$7,B16=$K$8),"",MAX(明細書№９!G10:G33,G10:G15)+1)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IF(C17=OR(B17=$K$2,B17=$K$3,B17=$K$4,B17=$K$5,B17=$K$6,B17=$K$7,B17=$K$8),"",MAX(明細書№９!G10:G33,G10:G16)+1)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IF(C18=OR(B18=$K$2,B18=$K$3,B18=$K$4,B18=$K$5,B18=$K$6,B18=$K$7,B18=$K$8),"",MAX(明細書№９!G10:G33,G10:G17)+1)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IF(C19=OR(B19=$K$2,B19=$K$3,B19=$K$4,B19=$K$5,B19=$K$6,B19=$K$7,B19=$K$8),"",MAX(明細書№９!G10:G33,G10:G18)+1)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IF(C20=OR(B20=$K$2,B20=$K$3,B20=$K$4,B20=$K$5,B20=$K$6,B20=$K$7,B20=$K$8),"",MAX(明細書№９!G10:G33,G10:G19)+1)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IF(C21=OR(B21=$K$2,B21=$K$3,B21=$K$4,B21=$K$5,B21=$K$6,B21=$K$7,B21=$K$8),"",MAX(明細書№９!G10:G33,G10:G20)+1)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IF(C22=OR(B22=$K$2,B22=$K$3,B22=$K$4,B22=$K$5,B22=$K$6,B22=$K$7,B22=$K$8),"",MAX(明細書№９!G10:G33,G10:G21)+1)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IF(C23=OR(B23=$K$2,B23=$K$3,B23=$K$4,B23=$K$5,B23=$K$6,B23=$K$7,B23=$K$8),"",MAX(明細書№９!G10:G33,G10:G22)+1)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IF(C24=OR(B24=$K$2,B24=$K$3,B24=$K$4,B24=$K$5,B24=$K$6,B24=$K$7,B24=$K$8),"",MAX(明細書№９!G10:G33,G10:G23)+1)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IF(C25=OR(B25=$K$2,B25=$K$3,B25=$K$4,B25=$K$5,B25=$K$6,B25=$K$7,B25=$K$8),"",MAX(明細書№９!G10:G33,G10:G24)+1)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IF(C26=OR(B26=$K$2,B26=$K$3,B26=$K$4,B26=$K$5,B26=$K$6,B26=$K$7,B26=$K$8),"",MAX(明細書№９!G10:G33,G10:G25)+1)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IF(C27=OR(B27=$K$2,B27=$K$3,B27=$K$4,B27=$K$5,B27=$K$6,B27=$K$7,B27=$K$8),"",MAX(明細書№９!G10:G33,G10:G26)+1)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IF(C28=OR(B28=$K$2,B28=$K$3,B28=$K$4,B28=$K$5,B28=$K$6,B28=$K$7,B28=$K$8),"",MAX(明細書№９!G10:G33,G10:G27)+1)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IF(C29=OR(B29=$K$2,B29=$K$3,B29=$K$4,B29=$K$5,B29=$K$6,B29=$K$7,B29=$K$8),"",MAX(明細書№９!G10:G33,G10:G28)+1)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IF(C30=OR(B30=$K$2,B30=$K$3,B30=$K$4,B30=$K$5,B30=$K$6,B30=$K$7,B30=$K$8),"",MAX(明細書№９!G10:G33,G10:G29)+1)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IF(C31=OR(B31=$K$2,B31=$K$3,B31=$K$4,B31=$K$5,B31=$K$6,B31=$K$7,B31=$K$8),"",MAX(明細書№９!G10:G33,G10:G30)+1)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IF(C32=OR(B32=$K$2,B32=$K$3,B32=$K$4,B32=$K$5,B32=$K$6,B32=$K$7,B32=$K$8),"",MAX(明細書№９!G10:G33,G10:G31)+1)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IF(C33=OR(B33=$K$2,B33=$K$3,B33=$K$4,B33=$K$5,B33=$K$6,B33=$K$7,B33=$K$8),"",MAX(明細書№９!G10:G33,G10:G32)+1)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明細書№９!F35+明細書№10!F34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57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IF(C10=OR(B10=$K$2,B10=$K$3,B10=$K$4,B10=$K$5,B10=$K$6,B10=$K$7,B10=$K$8),"",MAX(明細書№10!G10:G33)+1)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IF(C11=OR(B11=$K$2,B11=$K$3,B11=$K$4,B11=$K$5,B11=$K$6,B11=$K$7,B11=$K$8),"",MAX(明細書№10!G10:G33,G10)+1)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IF(C12=OR(B12=$K$2,B12=$K$3,B12=$K$4,B12=$K$5,B12=$K$6,B12=$K$7,B12=$K$8),"",MAX(明細書№10!G10:G33,G10:G11)+1)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IF(C13=OR(B13=$K$2,B13=$K$3,B13=$K$4,B13=$K$5,B13=$K$6,B13=$K$7,B13=$K$8),"",MAX(,明細書№10!G10:G33,G10:G12)+1)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IF(C14=OR(B14=$K$2,B14=$K$3,B14=$K$4,B14=$K$5,B14=$K$6,B14=$K$7,B14=$K$8),"",MAX(明細書№10!G10:G33,G10:G13)+1)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IF(C15=OR(B15=$K$2,B15=$K$3,B15=$K$4,B15=$K$5,B15=$K$6,B15=$K$7,B15=$K$8),"",MAX(明細書№10!G10:G33,G10:G14)+1)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IF(C16=OR(B16=$K$2,B16=$K$3,B16=$K$4,B16=$K$5,B16=$K$6,B16=$K$7,B16=$K$8),"",MAX(明細書№10!G10:G33,G10:G15)+1)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IF(C17=OR(B17=$K$2,B17=$K$3,B17=$K$4,B17=$K$5,B17=$K$6,B17=$K$7,B17=$K$8),"",MAX(明細書№10!G10:G33,G10:G16)+1)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IF(C18=OR(B18=$K$2,B18=$K$3,B18=$K$4,B18=$K$5,B18=$K$6,B18=$K$7,B18=$K$8),"",MAX(明細書№10!G10:G33,G10:G17)+1)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IF(C19=OR(B19=$K$2,B19=$K$3,B19=$K$4,B19=$K$5,B19=$K$6,B19=$K$7,B19=$K$8),"",MAX(明細書№10!G10:G33,G10:G18)+1)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IF(C20=OR(B20=$K$2,B20=$K$3,B20=$K$4,B20=$K$5,B20=$K$6,B20=$K$7,B20=$K$8),"",MAX(明細書№10!G10:G33,G10:G19)+1)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IF(C21=OR(B21=$K$2,B21=$K$3,B21=$K$4,B21=$K$5,B21=$K$6,B21=$K$7,B21=$K$8),"",MAX(明細書№10!G10:G33,G10:G20)+1)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IF(C22=OR(B22=$K$2,B22=$K$3,B22=$K$4,B22=$K$5,B22=$K$6,B22=$K$7,B22=$K$8),"",MAX(明細書№10!G10:G33,G10:G21)+1)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IF(C23=OR(B23=$K$2,B23=$K$3,B23=$K$4,B23=$K$5,B23=$K$6,B23=$K$7,B23=$K$8),"",MAX(明細書№10!G10:G33,G10:G22)+1)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IF(C24=OR(B24=$K$2,B24=$K$3,B24=$K$4,B24=$K$5,B24=$K$6,B24=$K$7,B24=$K$8),"",MAX(明細書№10!G10:G33,G10:G23)+1)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IF(C25=OR(B25=$K$2,B25=$K$3,B25=$K$4,B25=$K$5,B25=$K$6,B25=$K$7,B25=$K$8),"",MAX(明細書№10!G10:G33,G10:G24)+1)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IF(C26=OR(B26=$K$2,B26=$K$3,B26=$K$4,B26=$K$5,B26=$K$6,B26=$K$7,B26=$K$8),"",MAX(明細書№10!G10:G33,G10:G25)+1)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IF(C27=OR(B27=$K$2,B27=$K$3,B27=$K$4,B27=$K$5,B27=$K$6,B27=$K$7,B27=$K$8),"",MAX(明細書№10!G10:G33,G10:G26)+1)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IF(C28=OR(B28=$K$2,B28=$K$3,B28=$K$4,B28=$K$5,B28=$K$6,B28=$K$7,B28=$K$8),"",MAX(明細書№10!G10:G33,G10:G27)+1)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IF(C29=OR(B29=$K$2,B29=$K$3,B29=$K$4,B29=$K$5,B29=$K$6,B29=$K$7,B29=$K$8),"",MAX(明細書№10!G10:G33,G10:G28)+1)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IF(C30=OR(B30=$K$2,B30=$K$3,B30=$K$4,B30=$K$5,B30=$K$6,B30=$K$7,B30=$K$8),"",MAX(明細書№10!G10:G33,G10:G29)+1)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IF(C31=OR(B31=$K$2,B31=$K$3,B31=$K$4,B31=$K$5,B31=$K$6,B31=$K$7,B31=$K$8),"",MAX(明細書№10!G10:G33,G10:G30)+1)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IF(C32=OR(B32=$K$2,B32=$K$3,B32=$K$4,B32=$K$5,B32=$K$6,B32=$K$7,B32=$K$8),"",MAX(明細書№10!G10:G33,G10:G31)+1)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IF(C33=OR(B33=$K$2,B33=$K$3,B33=$K$4,B33=$K$5,B33=$K$6,B33=$K$7,B33=$K$8),"",MAX(明細書№10!G10:G33,G10:G32)+1)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明細書№10!F35+明細書№11!F34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77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6"/>
      <c r="B4" s="16"/>
      <c r="C4" s="16"/>
      <c r="D4" s="16"/>
      <c r="E4" s="16"/>
      <c r="F4" s="16"/>
      <c r="G4" s="16"/>
      <c r="H4" s="16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IF(C10=OR(B10=$K$2,B10=$K$3,B10=$K$4,B10=$K$5,B10=$K$6,B10=$K$7,B10=$K$8),"",MAX(明細書№11!G10:G33)+1)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IF(C11=OR(B11=$K$2,B11=$K$3,B11=$K$4,B11=$K$5,B11=$K$6,B11=$K$7,B11=$K$8),"",MAX(明細書№11!G10:G33,G10)+1)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IF(C12=OR(B12=$K$2,B12=$K$3,B12=$K$4,B12=$K$5,B12=$K$6,B12=$K$7,B12=$K$8),"",MAX(明細書№11!G10:G33,G10:G11)+1)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IF(C13=OR(B13=$K$2,B13=$K$3,B13=$K$4,B13=$K$5,B13=$K$6,B13=$K$7,B13=$K$8),"",MAX(,明細書№11!G10:G33,G10:G12)+1)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IF(C14=OR(B14=$K$2,B14=$K$3,B14=$K$4,B14=$K$5,B14=$K$6,B14=$K$7,B14=$K$8),"",MAX(明細書№11!G10:G33,G10:G13)+1)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IF(C15=OR(B15=$K$2,B15=$K$3,B15=$K$4,B15=$K$5,B15=$K$6,B15=$K$7,B15=$K$8),"",MAX(明細書№11!G10:G33,G10:G14)+1)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IF(C16=OR(B16=$K$2,B16=$K$3,B16=$K$4,B16=$K$5,B16=$K$6,B16=$K$7,B16=$K$8),"",MAX(明細書№11!G10:G33,G10:G15)+1)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IF(C17=OR(B17=$K$2,B17=$K$3,B17=$K$4,B17=$K$5,B17=$K$6,B17=$K$7,B17=$K$8),"",MAX(明細書№11!G10:G33,G10:G16)+1)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IF(C18=OR(B18=$K$2,B18=$K$3,B18=$K$4,B18=$K$5,B18=$K$6,B18=$K$7,B18=$K$8),"",MAX(明細書№11!G10:G33,G10:G17)+1)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IF(C19=OR(B19=$K$2,B19=$K$3,B19=$K$4,B19=$K$5,B19=$K$6,B19=$K$7,B19=$K$8),"",MAX(明細書№11!G10:G33,G10:G18)+1)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IF(C20=OR(B20=$K$2,B20=$K$3,B20=$K$4,B20=$K$5,B20=$K$6,B20=$K$7,B20=$K$8),"",MAX(明細書№11!G10:G33,G10:G19)+1)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IF(C21=OR(B21=$K$2,B21=$K$3,B21=$K$4,B21=$K$5,B21=$K$6,B21=$K$7,B21=$K$8),"",MAX(明細書№11!G10:G33,G10:G20)+1)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IF(C22=OR(B22=$K$2,B22=$K$3,B22=$K$4,B22=$K$5,B22=$K$6,B22=$K$7,B22=$K$8),"",MAX(明細書№11!G10:G33,G10:G21)+1)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IF(C23=OR(B23=$K$2,B23=$K$3,B23=$K$4,B23=$K$5,B23=$K$6,B23=$K$7,B23=$K$8),"",MAX(明細書№11!G10:G33,G10:G22)+1)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IF(C24=OR(B24=$K$2,B24=$K$3,B24=$K$4,B24=$K$5,B24=$K$6,B24=$K$7,B24=$K$8),"",MAX(明細書№11!G10:G33,G10:G23)+1)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IF(C25=OR(B25=$K$2,B25=$K$3,B25=$K$4,B25=$K$5,B25=$K$6,B25=$K$7,B25=$K$8),"",MAX(明細書№11!G10:G33,G10:G24)+1)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IF(C26=OR(B26=$K$2,B26=$K$3,B26=$K$4,B26=$K$5,B26=$K$6,B26=$K$7,B26=$K$8),"",MAX(明細書№11!G10:G33,G10:G25)+1)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IF(C27=OR(B27=$K$2,B27=$K$3,B27=$K$4,B27=$K$5,B27=$K$6,B27=$K$7,B27=$K$8),"",MAX(明細書№11!G10:G33,G10:G26)+1)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IF(C28=OR(B28=$K$2,B28=$K$3,B28=$K$4,B28=$K$5,B28=$K$6,B28=$K$7,B28=$K$8),"",MAX(明細書№11!G10:G33,G10:G27)+1)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IF(C29=OR(B29=$K$2,B29=$K$3,B29=$K$4,B29=$K$5,B29=$K$6,B29=$K$7,B29=$K$8),"",MAX(明細書№11!G10:G33,G10:G28)+1)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IF(C30=OR(B30=$K$2,B30=$K$3,B30=$K$4,B30=$K$5,B30=$K$6,B30=$K$7,B30=$K$8),"",MAX(明細書№11!G10:G33,G10:G29)+1)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IF(C31=OR(B31=$K$2,B31=$K$3,B31=$K$4,B31=$K$5,B31=$K$6,B31=$K$7,B31=$K$8),"",MAX(明細書№11!G10:G33,G10:G30)+1)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IF(C32=OR(B32=$K$2,B32=$K$3,B32=$K$4,B32=$K$5,B32=$K$6,B32=$K$7,B32=$K$8),"",MAX(明細書№11!G10:G33,G10:G31)+1)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IF(C33=OR(B33=$K$2,B33=$K$3,B33=$K$4,B33=$K$5,B33=$K$6,B33=$K$7,B33=$K$8),"",MAX(明細書№11!G10:G33,G10:G32)+1)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明細書№11!F35+明細書№12!F34</f>
        <v>0</v>
      </c>
      <c r="G35" s="1"/>
      <c r="H35" s="1"/>
    </row>
  </sheetData>
  <sheetProtection password="EAA0" sheet="1" objects="1" scenarios="1" selectLockedCells="1"/>
  <mergeCells count="57">
    <mergeCell ref="B9:C9"/>
    <mergeCell ref="D9:E9"/>
    <mergeCell ref="A3:H3"/>
    <mergeCell ref="A5:B5"/>
    <mergeCell ref="E5:H5"/>
    <mergeCell ref="A6:B6"/>
    <mergeCell ref="E6:H6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</mergeCells>
  <phoneticPr fontId="6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zoomScale="70" zoomScaleNormal="100" zoomScaleSheetLayoutView="7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bestFit="1" customWidth="1"/>
    <col min="8" max="8" width="18" customWidth="1"/>
    <col min="9" max="9" width="1.625" customWidth="1"/>
    <col min="10" max="10" width="9" hidden="1" customWidth="1"/>
    <col min="11" max="11" width="37.7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41</v>
      </c>
      <c r="K2" s="14" t="s">
        <v>28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30</v>
      </c>
    </row>
    <row r="4" spans="1:11" ht="10.5" customHeight="1" thickBot="1" x14ac:dyDescent="0.2">
      <c r="A4" s="5"/>
      <c r="B4" s="5"/>
      <c r="C4" s="5"/>
      <c r="D4" s="5"/>
      <c r="E4" s="5"/>
      <c r="F4" s="5"/>
      <c r="G4" s="5"/>
      <c r="H4" s="5"/>
      <c r="K4" s="15" t="s">
        <v>32</v>
      </c>
    </row>
    <row r="5" spans="1:11" ht="28.5" customHeight="1" thickBot="1" x14ac:dyDescent="0.2">
      <c r="A5" s="69" t="s">
        <v>2</v>
      </c>
      <c r="B5" s="71"/>
      <c r="C5" s="22">
        <f>決算書!C5</f>
        <v>30</v>
      </c>
      <c r="D5" s="23" t="s">
        <v>3</v>
      </c>
      <c r="E5" s="170">
        <f>決算書!O5</f>
        <v>0</v>
      </c>
      <c r="F5" s="171"/>
      <c r="G5" s="171"/>
      <c r="H5" s="172"/>
      <c r="K5" s="15" t="s">
        <v>34</v>
      </c>
    </row>
    <row r="6" spans="1:11" ht="28.5" customHeight="1" thickBot="1" x14ac:dyDescent="0.2">
      <c r="A6" s="173" t="s">
        <v>4</v>
      </c>
      <c r="B6" s="174"/>
      <c r="C6" s="24">
        <f>決算書!C6</f>
        <v>0</v>
      </c>
      <c r="D6" s="23" t="s">
        <v>5</v>
      </c>
      <c r="E6" s="170">
        <f>決算書!O6</f>
        <v>0</v>
      </c>
      <c r="F6" s="175"/>
      <c r="G6" s="175"/>
      <c r="H6" s="176"/>
      <c r="K6" s="15" t="s">
        <v>36</v>
      </c>
    </row>
    <row r="7" spans="1:11" ht="18" thickBot="1" x14ac:dyDescent="0.2">
      <c r="A7" s="8"/>
      <c r="H7" s="2"/>
      <c r="K7" s="15" t="s">
        <v>38</v>
      </c>
    </row>
    <row r="8" spans="1:11" ht="14.25" thickBot="1" x14ac:dyDescent="0.2">
      <c r="H8" s="2" t="s">
        <v>0</v>
      </c>
      <c r="K8" s="15" t="s">
        <v>40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s="36" t="s">
        <v>72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38" t="str">
        <f>IF(C10=OR(B10=$K$2,B10=$K$3,B10=$K$4,B10=$K$5,B10=$K$6,B10=$K$7,B10=$K$8),"",MAX(G9)+1)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39" t="str">
        <f>IF(C11=OR(B11=$K$2,B11=$K$3,B11=$K$4,B11=$K$5,B11=$K$6,B11=$K$7,B11=$K$8),"",MAX(G10)+1)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39" t="str">
        <f>IF(C12=OR(B12=$K$2,B12=$K$3,B12=$K$4,B12=$K$5,B12=$K$6,B12=$K$7,B12=$K$8),"",MAX(G10:G11)+1)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39" t="str">
        <f>IF(C13=OR(B13=$K$2,B13=$K$3,B13=$K$4,B13=$K$5,B13=$K$6,B13=$K$7,B13=$K$8),"",MAX(G10:G12)+1)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39" t="str">
        <f>IF(C14=OR(B14=$K$2,B14=$K$3,B14=$K$4,B14=$K$5,B14=$K$6,B14=$K$7,B14=$K$8),"",MAX(G10:G13)+1)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39" t="str">
        <f>IF(C15=OR(B15=$K$2,B15=$K$3,B15=$K$4,B15=$K$5,B15=$K$6,B15=$K$7,B15=$K$8),"",MAX(G10:G14)+1)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39" t="str">
        <f>IF(C16=OR(B16=$K$2,B16=$K$3,B16=$K$4,B16=$K$5,B16=$K$6,B16=$K$7,B16=$K$8),"",MAX(G10:G15)+1)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39" t="str">
        <f>IF(C17=OR(B17=$K$2,B17=$K$3,B17=$K$4,B17=$K$5,B17=$K$6,B17=$K$7,B17=$K$8),"",MAX(G10:G16)+1)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39" t="str">
        <f>IF(C18=OR(B18=$K$2,B18=$K$3,B18=$K$4,B18=$K$5,B18=$K$6,B18=$K$7,B18=$K$8),"",MAX(G10:G17)+1)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39" t="str">
        <f>IF(C19=OR(B19=$K$2,B19=$K$3,B19=$K$4,B19=$K$5,B19=$K$6,B19=$K$7,B19=$K$8),"",MAX(G10:G18)+1)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39" t="str">
        <f>IF(C20=OR(B20=$K$2,B20=$K$3,B20=$K$4,B20=$K$5,B20=$K$6,B20=$K$7,B20=$K$8),"",MAX(G10:G19)+1)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39" t="str">
        <f>IF(C21=OR(B21=$K$2,B21=$K$3,B21=$K$4,B21=$K$5,B21=$K$6,B21=$K$7,B21=$K$8),"",MAX(G10:G20)+1)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39" t="str">
        <f>IF(C22=OR(B22=$K$2,B22=$K$3,B22=$K$4,B22=$K$5,B22=$K$6,B22=$K$7,B22=$K$8),"",MAX(G10:G21)+1)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39" t="str">
        <f>IF(C23=OR(B23=$K$2,B23=$K$3,B23=$K$4,B23=$K$5,B23=$K$6,B23=$K$7,B23=$K$8),"",MAX(G10:G22)+1)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39" t="str">
        <f>IF(C24=OR(B24=$K$2,B24=$K$3,B24=$K$4,B24=$K$5,B24=$K$6,B24=$K$7,B24=$K$8),"",MAX(G10:G23)+1)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39" t="str">
        <f>IF(C25=OR(B25=$K$2,B25=$K$3,B25=$K$4,B25=$K$5,B25=$K$6,B25=$K$7,B25=$K$8),"",MAX(G10:G24)+1)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39" t="str">
        <f>IF(C26=OR(B26=$K$2,B26=$K$3,B26=$K$4,B26=$K$5,B26=$K$6,B26=$K$7,B26=$K$8),"",MAX(G10:G25)+1)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39" t="str">
        <f>IF(C27=OR(B27=$K$2,B27=$K$3,B27=$K$4,B27=$K$5,B27=$K$6,B27=$K$7,B27=$K$8),"",MAX(G10:G26)+1)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39" t="str">
        <f>IF(C28=OR(B28=$K$2,B28=$K$3,B28=$K$4,B28=$K$5,B28=$K$6,B28=$K$7,B28=$K$8),"",MAX(G10:G27)+1)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39" t="str">
        <f>IF(C29=OR(B29=$K$2,B29=$K$3,B29=$K$4,B29=$K$5,B29=$K$6,B29=$K$7,B29=$K$8),"",MAX(G10:G28)+1)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39" t="str">
        <f>IF(C30=OR(B30=$K$2,B30=$K$3,B30=$K$4,B30=$K$5,B30=$K$6,B30=$K$7,B30=$K$8),"",MAX(G10:G29)+1)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39" t="str">
        <f>IF(C31=OR(B31=$K$2,B31=$K$3,B31=$K$4,B31=$K$5,B31=$K$6,B31=$K$7,B31=$K$8),"",MAX(G10:G30)+1)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39" t="str">
        <f>IF(C32=OR(B32=$K$2,B32=$K$3,B32=$K$4,B32=$K$5,B32=$K$6,B32=$K$7,B32=$K$8),"",MAX(G10:G31)+1)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0" t="str">
        <f>IF(C33=OR(B33=$K$2,B33=$K$3,B33=$K$4,B33=$K$5,B33=$K$6,B33=$K$7,B33=$K$8),"",MAX(G10:G32)+1)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F34</f>
        <v>0</v>
      </c>
      <c r="G35" s="1"/>
      <c r="H35" s="1"/>
    </row>
  </sheetData>
  <sheetProtection password="EAA0" sheet="1" objects="1" scenarios="1" selectLockedCells="1"/>
  <mergeCells count="57">
    <mergeCell ref="D26:E26"/>
    <mergeCell ref="D33:E33"/>
    <mergeCell ref="A34:E34"/>
    <mergeCell ref="B26:C26"/>
    <mergeCell ref="D22:E22"/>
    <mergeCell ref="D23:E23"/>
    <mergeCell ref="D24:E24"/>
    <mergeCell ref="D25:E25"/>
    <mergeCell ref="B25:C25"/>
    <mergeCell ref="D20:E20"/>
    <mergeCell ref="D21:E21"/>
    <mergeCell ref="A35:E35"/>
    <mergeCell ref="D27:E27"/>
    <mergeCell ref="D28:E28"/>
    <mergeCell ref="D29:E29"/>
    <mergeCell ref="D30:E30"/>
    <mergeCell ref="D31:E31"/>
    <mergeCell ref="B30:C30"/>
    <mergeCell ref="B32:C32"/>
    <mergeCell ref="B27:C27"/>
    <mergeCell ref="B33:C33"/>
    <mergeCell ref="D32:E32"/>
    <mergeCell ref="B31:C31"/>
    <mergeCell ref="B29:C29"/>
    <mergeCell ref="B28:C28"/>
    <mergeCell ref="A3:H3"/>
    <mergeCell ref="B9:C9"/>
    <mergeCell ref="B10:C10"/>
    <mergeCell ref="B11:C11"/>
    <mergeCell ref="B12:C12"/>
    <mergeCell ref="D9:E9"/>
    <mergeCell ref="D10:E10"/>
    <mergeCell ref="D11:E11"/>
    <mergeCell ref="D12:E12"/>
    <mergeCell ref="A5:B5"/>
    <mergeCell ref="E5:H5"/>
    <mergeCell ref="A6:B6"/>
    <mergeCell ref="E6:H6"/>
    <mergeCell ref="B20:C20"/>
    <mergeCell ref="B21:C21"/>
    <mergeCell ref="B22:C22"/>
    <mergeCell ref="B23:C23"/>
    <mergeCell ref="B24:C24"/>
    <mergeCell ref="B19:C19"/>
    <mergeCell ref="B13:C13"/>
    <mergeCell ref="D13:E13"/>
    <mergeCell ref="D14:E14"/>
    <mergeCell ref="D15:E15"/>
    <mergeCell ref="D16:E16"/>
    <mergeCell ref="B14:C14"/>
    <mergeCell ref="B15:C15"/>
    <mergeCell ref="B16:C16"/>
    <mergeCell ref="B17:C17"/>
    <mergeCell ref="B18:C18"/>
    <mergeCell ref="D17:E17"/>
    <mergeCell ref="D18:E18"/>
    <mergeCell ref="D19:E19"/>
  </mergeCells>
  <phoneticPr fontId="2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bestFit="1" customWidth="1"/>
    <col min="8" max="8" width="18" customWidth="1"/>
    <col min="9" max="9" width="1.625" customWidth="1"/>
    <col min="10" max="10" width="9" hidden="1" customWidth="1"/>
    <col min="11" max="11" width="37.7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75</v>
      </c>
      <c r="K2" s="14" t="s">
        <v>28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30</v>
      </c>
    </row>
    <row r="4" spans="1:11" ht="10.5" customHeight="1" thickBot="1" x14ac:dyDescent="0.2">
      <c r="A4" s="16"/>
      <c r="B4" s="16"/>
      <c r="C4" s="16"/>
      <c r="D4" s="16"/>
      <c r="E4" s="16"/>
      <c r="F4" s="16"/>
      <c r="G4" s="16"/>
      <c r="H4" s="16"/>
      <c r="K4" s="15" t="s">
        <v>32</v>
      </c>
    </row>
    <row r="5" spans="1:11" ht="28.5" customHeight="1" thickBot="1" x14ac:dyDescent="0.2">
      <c r="A5" s="69" t="s">
        <v>2</v>
      </c>
      <c r="B5" s="71"/>
      <c r="C5" s="22">
        <f>決算書!C5</f>
        <v>30</v>
      </c>
      <c r="D5" s="23" t="s">
        <v>3</v>
      </c>
      <c r="E5" s="170">
        <f>決算書!O5</f>
        <v>0</v>
      </c>
      <c r="F5" s="171"/>
      <c r="G5" s="171"/>
      <c r="H5" s="172"/>
      <c r="K5" s="15" t="s">
        <v>34</v>
      </c>
    </row>
    <row r="6" spans="1:11" ht="28.5" customHeight="1" thickBot="1" x14ac:dyDescent="0.2">
      <c r="A6" s="173" t="s">
        <v>4</v>
      </c>
      <c r="B6" s="174"/>
      <c r="C6" s="37">
        <f>決算書!C6</f>
        <v>0</v>
      </c>
      <c r="D6" s="23" t="s">
        <v>5</v>
      </c>
      <c r="E6" s="170">
        <f>決算書!O6</f>
        <v>0</v>
      </c>
      <c r="F6" s="175"/>
      <c r="G6" s="175"/>
      <c r="H6" s="176"/>
      <c r="K6" s="15" t="s">
        <v>36</v>
      </c>
    </row>
    <row r="7" spans="1:11" ht="18" thickBot="1" x14ac:dyDescent="0.2">
      <c r="A7" s="8"/>
      <c r="H7" s="2"/>
      <c r="K7" s="15" t="s">
        <v>38</v>
      </c>
    </row>
    <row r="8" spans="1:11" ht="14.25" thickBot="1" x14ac:dyDescent="0.2">
      <c r="H8" s="2" t="s">
        <v>0</v>
      </c>
      <c r="K8" s="15" t="s">
        <v>40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s="36" t="s">
        <v>72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38" t="str">
        <f>IF(C10=OR(B10=$K$2,B10=$K$3,B10=$K$4,B10=$K$5,B10=$K$6,B10=$K$7,B10=$K$8),"",MAX(明細書№１!G10:G33)+1)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39" t="str">
        <f>IF(C11=OR(B11=$K$2,B11=$K$3,B11=$K$4,B11=$K$5,B11=$K$6,B11=$K$7,B11=$K$8),"",MAX(明細書№１!G10:G33,G10)+1)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39" t="str">
        <f>IF(C12=OR(B12=$K$2,B12=$K$3,B12=$K$4,B12=$K$5,B12=$K$6,B12=$K$7,B12=$K$8),"",MAX(明細書№１!G10:G33,G10:G11)+1)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39" t="str">
        <f>IF(C13=OR(B13=$K$2,B13=$K$3,B13=$K$4,B13=$K$5,B13=$K$6,B13=$K$7,B13=$K$8),"",MAX(,明細書№１!G10:G33,G10:G12)+1)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39" t="str">
        <f>IF(C14=OR(B14=$K$2,B14=$K$3,B14=$K$4,B14=$K$5,B14=$K$6,B14=$K$7,B14=$K$8),"",MAX(明細書№１!G10:G33,G10:G13)+1)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39" t="str">
        <f>IF(C15=OR(B15=$K$2,B15=$K$3,B15=$K$4,B15=$K$5,B15=$K$6,B15=$K$7,B15=$K$8),"",MAX(明細書№１!G10:G33,G10:G14)+1)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39" t="str">
        <f>IF(C16=OR(B16=$K$2,B16=$K$3,B16=$K$4,B16=$K$5,B16=$K$6,B16=$K$7,B16=$K$8),"",MAX(明細書№１!G10:G33,G10:G15)+1)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39" t="str">
        <f>IF(C17=OR(B17=$K$2,B17=$K$3,B17=$K$4,B17=$K$5,B17=$K$6,B17=$K$7,B17=$K$8),"",MAX(明細書№１!G10:G33,G10:G16)+1)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39" t="str">
        <f>IF(C18=OR(B18=$K$2,B18=$K$3,B18=$K$4,B18=$K$5,B18=$K$6,B18=$K$7,B18=$K$8),"",MAX(明細書№１!G10:G33,G10:G17)+1)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39" t="str">
        <f>IF(C19=OR(B19=$K$2,B19=$K$3,B19=$K$4,B19=$K$5,B19=$K$6,B19=$K$7,B19=$K$8),"",MAX(明細書№１!G10:G33,G10:G18)+1)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39" t="str">
        <f>IF(C20=OR(B20=$K$2,B20=$K$3,B20=$K$4,B20=$K$5,B20=$K$6,B20=$K$7,B20=$K$8),"",MAX(明細書№１!G10:G33,G10:G19)+1)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39" t="str">
        <f>IF(C21=OR(B21=$K$2,B21=$K$3,B21=$K$4,B21=$K$5,B21=$K$6,B21=$K$7,B21=$K$8),"",MAX(明細書№１!G10:G33,G10:G20)+1)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39" t="str">
        <f>IF(C22=OR(B22=$K$2,B22=$K$3,B22=$K$4,B22=$K$5,B22=$K$6,B22=$K$7,B22=$K$8),"",MAX(明細書№１!G10:G33,G10:G21)+1)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39" t="str">
        <f>IF(C23=OR(B23=$K$2,B23=$K$3,B23=$K$4,B23=$K$5,B23=$K$6,B23=$K$7,B23=$K$8),"",MAX(明細書№１!G10:G33,G10:G22)+1)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39" t="str">
        <f>IF(C24=OR(B24=$K$2,B24=$K$3,B24=$K$4,B24=$K$5,B24=$K$6,B24=$K$7,B24=$K$8),"",MAX(明細書№１!G10:G33,G10:G23)+1)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39" t="str">
        <f>IF(C25=OR(B25=$K$2,B25=$K$3,B25=$K$4,B25=$K$5,B25=$K$6,B25=$K$7,B25=$K$8),"",MAX(明細書№１!G10:G33,G10:G24)+1)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39" t="str">
        <f>IF(C26=OR(B26=$K$2,B26=$K$3,B26=$K$4,B26=$K$5,B26=$K$6,B26=$K$7,B26=$K$8),"",MAX(明細書№１!G10:G33,G10:G25)+1)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39" t="str">
        <f>IF(C27=OR(B27=$K$2,B27=$K$3,B27=$K$4,B27=$K$5,B27=$K$6,B27=$K$7,B27=$K$8),"",MAX(明細書№１!G10:G33,G10:G26)+1)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39" t="str">
        <f>IF(C28=OR(B28=$K$2,B28=$K$3,B28=$K$4,B28=$K$5,B28=$K$6,B28=$K$7,B28=$K$8),"",MAX(明細書№１!G10:G33,G10:G27)+1)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39" t="str">
        <f>IF(C29=OR(B29=$K$2,B29=$K$3,B29=$K$4,B29=$K$5,B29=$K$6,B29=$K$7,B29=$K$8),"",MAX(明細書№１!G10:G33,G10:G28)+1)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39" t="str">
        <f>IF(C30=OR(B30=$K$2,B30=$K$3,B30=$K$4,B30=$K$5,B30=$K$6,B30=$K$7,B30=$K$8),"",MAX(明細書№１!G10:G33,G10:G29)+1)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39" t="str">
        <f>IF(C31=OR(B31=$K$2,B31=$K$3,B31=$K$4,B31=$K$5,B31=$K$6,B31=$K$7,B31=$K$8),"",MAX(明細書№１!G10:G33,G10:G30)+1)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39" t="str">
        <f>IF(C32=OR(B32=$K$2,B32=$K$3,B32=$K$4,B32=$K$5,B32=$K$6,B32=$K$7,B32=$K$8),"",MAX(明細書№１!G10:G33,G10:G31)+1)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0" t="str">
        <f>IF(C33=OR(B33=$K$2,B33=$K$3,B33=$K$4,B33=$K$5,B33=$K$6,B33=$K$7,B33=$K$8),"",MAX(明細書№１!G10:G33,G10:G32)+1)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明細書№１!F35+明細書№２!F34</f>
        <v>0</v>
      </c>
      <c r="G35" s="1"/>
      <c r="H35" s="1"/>
    </row>
  </sheetData>
  <sheetProtection password="EAA0" sheet="1" objects="1" scenarios="1" selectLockedCells="1"/>
  <mergeCells count="57">
    <mergeCell ref="A34:E34"/>
    <mergeCell ref="A35:E35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9:C9"/>
    <mergeCell ref="D9:E9"/>
    <mergeCell ref="A3:H3"/>
    <mergeCell ref="A5:B5"/>
    <mergeCell ref="E5:H5"/>
    <mergeCell ref="A6:B6"/>
    <mergeCell ref="E6:H6"/>
  </mergeCells>
  <phoneticPr fontId="14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bestFit="1" customWidth="1"/>
    <col min="8" max="8" width="18" customWidth="1"/>
    <col min="9" max="9" width="1.625" customWidth="1"/>
    <col min="10" max="10" width="9" hidden="1" customWidth="1"/>
    <col min="11" max="11" width="37.7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76</v>
      </c>
      <c r="K2" s="14" t="s">
        <v>28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30</v>
      </c>
    </row>
    <row r="4" spans="1:11" ht="10.5" customHeight="1" thickBot="1" x14ac:dyDescent="0.2">
      <c r="A4" s="16"/>
      <c r="B4" s="16"/>
      <c r="C4" s="16"/>
      <c r="D4" s="16"/>
      <c r="E4" s="16"/>
      <c r="F4" s="16"/>
      <c r="G4" s="16"/>
      <c r="H4" s="16"/>
      <c r="K4" s="15" t="s">
        <v>32</v>
      </c>
    </row>
    <row r="5" spans="1:11" ht="28.5" customHeight="1" thickBot="1" x14ac:dyDescent="0.2">
      <c r="A5" s="69" t="s">
        <v>2</v>
      </c>
      <c r="B5" s="71"/>
      <c r="C5" s="22">
        <f>決算書!C5</f>
        <v>30</v>
      </c>
      <c r="D5" s="23" t="s">
        <v>3</v>
      </c>
      <c r="E5" s="170">
        <f>決算書!O5</f>
        <v>0</v>
      </c>
      <c r="F5" s="171"/>
      <c r="G5" s="171"/>
      <c r="H5" s="172"/>
      <c r="K5" s="15" t="s">
        <v>34</v>
      </c>
    </row>
    <row r="6" spans="1:11" ht="28.5" customHeight="1" thickBot="1" x14ac:dyDescent="0.2">
      <c r="A6" s="173" t="s">
        <v>4</v>
      </c>
      <c r="B6" s="174"/>
      <c r="C6" s="37">
        <f>決算書!C6</f>
        <v>0</v>
      </c>
      <c r="D6" s="23" t="s">
        <v>5</v>
      </c>
      <c r="E6" s="170">
        <f>決算書!O6</f>
        <v>0</v>
      </c>
      <c r="F6" s="175"/>
      <c r="G6" s="175"/>
      <c r="H6" s="176"/>
      <c r="K6" s="15" t="s">
        <v>36</v>
      </c>
    </row>
    <row r="7" spans="1:11" ht="18" thickBot="1" x14ac:dyDescent="0.2">
      <c r="A7" s="8"/>
      <c r="H7" s="2"/>
      <c r="K7" s="15" t="s">
        <v>38</v>
      </c>
    </row>
    <row r="8" spans="1:11" ht="14.25" thickBot="1" x14ac:dyDescent="0.2">
      <c r="H8" s="2" t="s">
        <v>0</v>
      </c>
      <c r="K8" s="15" t="s">
        <v>40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s="36" t="s">
        <v>72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38" t="str">
        <f>IF(C10=OR(B10=$K$2,B10=$K$3,B10=$K$4,B10=$K$5,B10=$K$6,B10=$K$7,B10=$K$8),"",MAX(明細書№２!G10:G33)+1)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39" t="str">
        <f>IF(C11=OR(B11=$K$2,B11=$K$3,B11=$K$4,B11=$K$5,B11=$K$6,B11=$K$7,B11=$K$8),"",MAX(明細書№２!G10:G33,G10)+1)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39" t="str">
        <f>IF(C12=OR(B12=$K$2,B12=$K$3,B12=$K$4,B12=$K$5,B12=$K$6,B12=$K$7,B12=$K$8),"",MAX(明細書№２!G10:G33,G10:G11)+1)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39" t="str">
        <f>IF(C13=OR(B13=$K$2,B13=$K$3,B13=$K$4,B13=$K$5,B13=$K$6,B13=$K$7,B13=$K$8),"",MAX(,明細書№２!G10:G33,G10:G12)+1)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39" t="str">
        <f>IF(C14=OR(B14=$K$2,B14=$K$3,B14=$K$4,B14=$K$5,B14=$K$6,B14=$K$7,B14=$K$8),"",MAX(明細書№２!G10:G33,G10:G13)+1)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39" t="str">
        <f>IF(C15=OR(B15=$K$2,B15=$K$3,B15=$K$4,B15=$K$5,B15=$K$6,B15=$K$7,B15=$K$8),"",MAX(明細書№２!G10:G33,G10:G14)+1)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39" t="str">
        <f>IF(C16=OR(B16=$K$2,B16=$K$3,B16=$K$4,B16=$K$5,B16=$K$6,B16=$K$7,B16=$K$8),"",MAX(明細書№２!G10:G33,G10:G15)+1)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39" t="str">
        <f>IF(C17=OR(B17=$K$2,B17=$K$3,B17=$K$4,B17=$K$5,B17=$K$6,B17=$K$7,B17=$K$8),"",MAX(明細書№２!G10:G33,G10:G16)+1)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39" t="str">
        <f>IF(C18=OR(B18=$K$2,B18=$K$3,B18=$K$4,B18=$K$5,B18=$K$6,B18=$K$7,B18=$K$8),"",MAX(明細書№２!G10:G33,G10:G17)+1)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39" t="str">
        <f>IF(C19=OR(B19=$K$2,B19=$K$3,B19=$K$4,B19=$K$5,B19=$K$6,B19=$K$7,B19=$K$8),"",MAX(明細書№２!G10:G33,G10:G18)+1)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39" t="str">
        <f>IF(C20=OR(B20=$K$2,B20=$K$3,B20=$K$4,B20=$K$5,B20=$K$6,B20=$K$7,B20=$K$8),"",MAX(明細書№２!G10:G33,G10:G19)+1)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39" t="str">
        <f>IF(C21=OR(B21=$K$2,B21=$K$3,B21=$K$4,B21=$K$5,B21=$K$6,B21=$K$7,B21=$K$8),"",MAX(明細書№２!G10:G33,G10:G20)+1)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39" t="str">
        <f>IF(C22=OR(B22=$K$2,B22=$K$3,B22=$K$4,B22=$K$5,B22=$K$6,B22=$K$7,B22=$K$8),"",MAX(明細書№２!G10:G33,G10:G21)+1)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39" t="str">
        <f>IF(C23=OR(B23=$K$2,B23=$K$3,B23=$K$4,B23=$K$5,B23=$K$6,B23=$K$7,B23=$K$8),"",MAX(明細書№２!G10:G33,G10:G22)+1)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39" t="str">
        <f>IF(C24=OR(B24=$K$2,B24=$K$3,B24=$K$4,B24=$K$5,B24=$K$6,B24=$K$7,B24=$K$8),"",MAX(明細書№２!G10:G33,G10:G23)+1)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39" t="str">
        <f>IF(C25=OR(B25=$K$2,B25=$K$3,B25=$K$4,B25=$K$5,B25=$K$6,B25=$K$7,B25=$K$8),"",MAX(明細書№２!G10:G33,G10:G24)+1)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39" t="str">
        <f>IF(C26=OR(B26=$K$2,B26=$K$3,B26=$K$4,B26=$K$5,B26=$K$6,B26=$K$7,B26=$K$8),"",MAX(明細書№２!G10:G33,G10:G25)+1)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39" t="str">
        <f>IF(C27=OR(B27=$K$2,B27=$K$3,B27=$K$4,B27=$K$5,B27=$K$6,B27=$K$7,B27=$K$8),"",MAX(明細書№２!G10:G33,G10:G26)+1)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39" t="str">
        <f>IF(C28=OR(B28=$K$2,B28=$K$3,B28=$K$4,B28=$K$5,B28=$K$6,B28=$K$7,B28=$K$8),"",MAX(明細書№２!G10:G33,G10:G27)+1)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39" t="str">
        <f>IF(C29=OR(B29=$K$2,B29=$K$3,B29=$K$4,B29=$K$5,B29=$K$6,B29=$K$7,B29=$K$8),"",MAX(明細書№２!G10:G33,G10:G28)+1)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39" t="str">
        <f>IF(C30=OR(B30=$K$2,B30=$K$3,B30=$K$4,B30=$K$5,B30=$K$6,B30=$K$7,B30=$K$8),"",MAX(明細書№２!G10:G33,G10:G29)+1)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39" t="str">
        <f>IF(C31=OR(B31=$K$2,B31=$K$3,B31=$K$4,B31=$K$5,B31=$K$6,B31=$K$7,B31=$K$8),"",MAX(明細書№２!G10:G33,G10:G30)+1)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39" t="str">
        <f>IF(C32=OR(B32=$K$2,B32=$K$3,B32=$K$4,B32=$K$5,B32=$K$6,B32=$K$7,B32=$K$8),"",MAX(明細書№２!G10:G33,G10:G31)+1)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0" t="str">
        <f>IF(C33=OR(B33=$K$2,B33=$K$3,B33=$K$4,B33=$K$5,B33=$K$6,B33=$K$7,B33=$K$8),"",MAX(明細書№２!G10:G33,G10:G32)+1)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明細書№１!F35+明細書№３!F34</f>
        <v>0</v>
      </c>
      <c r="G35" s="1"/>
      <c r="H35" s="1"/>
    </row>
  </sheetData>
  <sheetProtection password="EAA0" sheet="1" objects="1" scenarios="1" selectLockedCells="1"/>
  <mergeCells count="57">
    <mergeCell ref="A34:E34"/>
    <mergeCell ref="A35:E35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9:C9"/>
    <mergeCell ref="D9:E9"/>
    <mergeCell ref="A3:H3"/>
    <mergeCell ref="A5:B5"/>
    <mergeCell ref="E5:H5"/>
    <mergeCell ref="A6:B6"/>
    <mergeCell ref="E6:H6"/>
  </mergeCells>
  <phoneticPr fontId="14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45</v>
      </c>
      <c r="K2" s="14" t="s">
        <v>28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30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32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34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36</v>
      </c>
    </row>
    <row r="7" spans="1:11" ht="18" thickBot="1" x14ac:dyDescent="0.2">
      <c r="A7" s="8"/>
      <c r="H7" s="2"/>
      <c r="K7" s="15" t="s">
        <v>38</v>
      </c>
    </row>
    <row r="8" spans="1:11" ht="14.25" thickBot="1" x14ac:dyDescent="0.2">
      <c r="H8" s="2" t="s">
        <v>0</v>
      </c>
      <c r="K8" s="15" t="s">
        <v>40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s="36" t="s">
        <v>72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IF(C10=OR(B10=$K$2,B10=$K$3,B10=$K$4,B10=$K$5,B10=$K$6,B10=$K$7,B10=$K$8),"",MAX(明細書№３!G10:G33)+1)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IF(C11=OR(B11=$K$2,B11=$K$3,B11=$K$4,B11=$K$5,B11=$K$6,B11=$K$7,B11=$K$8),"",MAX(明細書№３!G10:G33,G10)+1)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IF(C12=OR(B12=$K$2,B12=$K$3,B12=$K$4,B12=$K$5,B12=$K$6,B12=$K$7,B12=$K$8),"",MAX(明細書№３!G10:G33,G10:G11)+1)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IF(C13=OR(B13=$K$2,B13=$K$3,B13=$K$4,B13=$K$5,B13=$K$6,B13=$K$7,B13=$K$8),"",MAX(,明細書№３!G10:G33,G10:G12)+1)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IF(C14=OR(B14=$K$2,B14=$K$3,B14=$K$4,B14=$K$5,B14=$K$6,B14=$K$7,B14=$K$8),"",MAX(明細書№３!G10:G33,G10:G13)+1)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IF(C15=OR(B15=$K$2,B15=$K$3,B15=$K$4,B15=$K$5,B15=$K$6,B15=$K$7,B15=$K$8),"",MAX(明細書№３!G10:G33,G10:G14)+1)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IF(C16=OR(B16=$K$2,B16=$K$3,B16=$K$4,B16=$K$5,B16=$K$6,B16=$K$7,B16=$K$8),"",MAX(明細書№３!G10:G33,G10:G15)+1)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IF(C17=OR(B17=$K$2,B17=$K$3,B17=$K$4,B17=$K$5,B17=$K$6,B17=$K$7,B17=$K$8),"",MAX(明細書№３!G10:G33,G10:G16)+1)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IF(C18=OR(B18=$K$2,B18=$K$3,B18=$K$4,B18=$K$5,B18=$K$6,B18=$K$7,B18=$K$8),"",MAX(明細書№３!G10:G33,G10:G17)+1)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IF(C19=OR(B19=$K$2,B19=$K$3,B19=$K$4,B19=$K$5,B19=$K$6,B19=$K$7,B19=$K$8),"",MAX(明細書№３!G10:G33,G10:G18)+1)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IF(C20=OR(B20=$K$2,B20=$K$3,B20=$K$4,B20=$K$5,B20=$K$6,B20=$K$7,B20=$K$8),"",MAX(明細書№３!G10:G33,G10:G19)+1)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IF(C21=OR(B21=$K$2,B21=$K$3,B21=$K$4,B21=$K$5,B21=$K$6,B21=$K$7,B21=$K$8),"",MAX(明細書№３!G10:G33,G10:G20)+1)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IF(C22=OR(B22=$K$2,B22=$K$3,B22=$K$4,B22=$K$5,B22=$K$6,B22=$K$7,B22=$K$8),"",MAX(明細書№３!G10:G33,G10:G21)+1)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IF(C23=OR(B23=$K$2,B23=$K$3,B23=$K$4,B23=$K$5,B23=$K$6,B23=$K$7,B23=$K$8),"",MAX(明細書№３!G10:G33,G10:G22)+1)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IF(C24=OR(B24=$K$2,B24=$K$3,B24=$K$4,B24=$K$5,B24=$K$6,B24=$K$7,B24=$K$8),"",MAX(明細書№３!G10:G33,G10:G23)+1)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IF(C25=OR(B25=$K$2,B25=$K$3,B25=$K$4,B25=$K$5,B25=$K$6,B25=$K$7,B25=$K$8),"",MAX(明細書№３!G10:G33,G10:G24)+1)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IF(C26=OR(B26=$K$2,B26=$K$3,B26=$K$4,B26=$K$5,B26=$K$6,B26=$K$7,B26=$K$8),"",MAX(明細書№３!G10:G33,G10:G25)+1)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IF(C27=OR(B27=$K$2,B27=$K$3,B27=$K$4,B27=$K$5,B27=$K$6,B27=$K$7,B27=$K$8),"",MAX(明細書№３!G10:G33,G10:G26)+1)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IF(C28=OR(B28=$K$2,B28=$K$3,B28=$K$4,B28=$K$5,B28=$K$6,B28=$K$7,B28=$K$8),"",MAX(明細書№３!G10:G33,G10:G27)+1)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IF(C29=OR(B29=$K$2,B29=$K$3,B29=$K$4,B29=$K$5,B29=$K$6,B29=$K$7,B29=$K$8),"",MAX(明細書№３!G10:G33,G10:G28)+1)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IF(C30=OR(B30=$K$2,B30=$K$3,B30=$K$4,B30=$K$5,B30=$K$6,B30=$K$7,B30=$K$8),"",MAX(明細書№３!G10:G33,G10:G29)+1)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IF(C31=OR(B31=$K$2,B31=$K$3,B31=$K$4,B31=$K$5,B31=$K$6,B31=$K$7,B31=$K$8),"",MAX(明細書№３!G10:G33,G10:G30)+1)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IF(C32=OR(B32=$K$2,B32=$K$3,B32=$K$4,B32=$K$5,B32=$K$6,B32=$K$7,B32=$K$8),"",MAX(明細書№３!G10:G33,G10:G31)+1)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IF(C33=OR(B33=$K$2,B33=$K$3,B33=$K$4,B33=$K$5,B33=$K$6,B33=$K$7,B33=$K$8),"",MAX(明細書№３!G10:G33,G10:G32)+1)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明細書№３!F35+明細書№４!F34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47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IF(C10=OR(B10=$K$2,B10=$K$3,B10=$K$4,B10=$K$5,B10=$K$6,B10=$K$7,B10=$K$8),"",MAX(明細書№４!G10:G33)+1)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IF(C11=OR(B11=$K$2,B11=$K$3,B11=$K$4,B11=$K$5,B11=$K$6,B11=$K$7,B11=$K$8),"",MAX(明細書№４!G10:G33,G10)+1)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IF(C12=OR(B12=$K$2,B12=$K$3,B12=$K$4,B12=$K$5,B12=$K$6,B12=$K$7,B12=$K$8),"",MAX(明細書№４!G10:G33,G10:G11)+1)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IF(C13=OR(B13=$K$2,B13=$K$3,B13=$K$4,B13=$K$5,B13=$K$6,B13=$K$7,B13=$K$8),"",MAX(,明細書№４!G10:G33,G10:G12)+1)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IF(C14=OR(B14=$K$2,B14=$K$3,B14=$K$4,B14=$K$5,B14=$K$6,B14=$K$7,B14=$K$8),"",MAX(明細書№４!G10:G33,G10:G13)+1)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IF(C15=OR(B15=$K$2,B15=$K$3,B15=$K$4,B15=$K$5,B15=$K$6,B15=$K$7,B15=$K$8),"",MAX(明細書№４!G10:G33,G10:G14)+1)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IF(C16=OR(B16=$K$2,B16=$K$3,B16=$K$4,B16=$K$5,B16=$K$6,B16=$K$7,B16=$K$8),"",MAX(明細書№４!G10:G33,G10:G15)+1)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IF(C17=OR(B17=$K$2,B17=$K$3,B17=$K$4,B17=$K$5,B17=$K$6,B17=$K$7,B17=$K$8),"",MAX(明細書№４!G10:G33,G10:G16)+1)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IF(C18=OR(B18=$K$2,B18=$K$3,B18=$K$4,B18=$K$5,B18=$K$6,B18=$K$7,B18=$K$8),"",MAX(明細書№４!G10:G33,G10:G17)+1)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IF(C19=OR(B19=$K$2,B19=$K$3,B19=$K$4,B19=$K$5,B19=$K$6,B19=$K$7,B19=$K$8),"",MAX(明細書№４!G10:G33,G10:G18)+1)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IF(C20=OR(B20=$K$2,B20=$K$3,B20=$K$4,B20=$K$5,B20=$K$6,B20=$K$7,B20=$K$8),"",MAX(明細書№４!G10:G33,G10:G19)+1)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IF(C21=OR(B21=$K$2,B21=$K$3,B21=$K$4,B21=$K$5,B21=$K$6,B21=$K$7,B21=$K$8),"",MAX(明細書№４!G10:G33,G10:G20)+1)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IF(C22=OR(B22=$K$2,B22=$K$3,B22=$K$4,B22=$K$5,B22=$K$6,B22=$K$7,B22=$K$8),"",MAX(明細書№４!G10:G33,G10:G21)+1)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IF(C23=OR(B23=$K$2,B23=$K$3,B23=$K$4,B23=$K$5,B23=$K$6,B23=$K$7,B23=$K$8),"",MAX(明細書№４!G10:G33,G10:G22)+1)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IF(C24=OR(B24=$K$2,B24=$K$3,B24=$K$4,B24=$K$5,B24=$K$6,B24=$K$7,B24=$K$8),"",MAX(明細書№４!G10:G33,G10:G23)+1)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IF(C25=OR(B25=$K$2,B25=$K$3,B25=$K$4,B25=$K$5,B25=$K$6,B25=$K$7,B25=$K$8),"",MAX(明細書№４!G10:G33,G10:G24)+1)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IF(C26=OR(B26=$K$2,B26=$K$3,B26=$K$4,B26=$K$5,B26=$K$6,B26=$K$7,B26=$K$8),"",MAX(明細書№４!G10:G33,G10:G25)+1)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IF(C27=OR(B27=$K$2,B27=$K$3,B27=$K$4,B27=$K$5,B27=$K$6,B27=$K$7,B27=$K$8),"",MAX(明細書№４!G10:G33,G10:G26)+1)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IF(C28=OR(B28=$K$2,B28=$K$3,B28=$K$4,B28=$K$5,B28=$K$6,B28=$K$7,B28=$K$8),"",MAX(明細書№４!G10:G33,G10:G27)+1)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IF(C29=OR(B29=$K$2,B29=$K$3,B29=$K$4,B29=$K$5,B29=$K$6,B29=$K$7,B29=$K$8),"",MAX(明細書№４!G10:G33,G10:G28)+1)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IF(C30=OR(B30=$K$2,B30=$K$3,B30=$K$4,B30=$K$5,B30=$K$6,B30=$K$7,B30=$K$8),"",MAX(明細書№４!G10:G33,G10:G29)+1)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IF(C31=OR(B31=$K$2,B31=$K$3,B31=$K$4,B31=$K$5,B31=$K$6,B31=$K$7,B31=$K$8),"",MAX(明細書№４!G10:G33,G10:G30)+1)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IF(C32=OR(B32=$K$2,B32=$K$3,B32=$K$4,B32=$K$5,B32=$K$6,B32=$K$7,B32=$K$8),"",MAX(明細書№４!G10:G33,G10:G31)+1)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IF(C33=OR(B33=$K$2,B33=$K$3,B33=$K$4,B33=$K$5,B33=$K$6,B33=$K$7,B33=$K$8),"",MAX(明細書№４!G10:G33,G10:G32)+1)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明細書№４!F35+明細書№５!F34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49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IF(C10=OR(B10=$K$2,B10=$K$3,B10=$K$4,B10=$K$5,B10=$K$6,B10=$K$7,B10=$K$8),"",MAX(明細書№５!G10:G33)+1)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IF(C11=OR(B11=$K$2,B11=$K$3,B11=$K$4,B11=$K$5,B11=$K$6,B11=$K$7,B11=$K$8),"",MAX(明細書№５!G10:G33,G10)+1)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IF(C12=OR(B12=$K$2,B12=$K$3,B12=$K$4,B12=$K$5,B12=$K$6,B12=$K$7,B12=$K$8),"",MAX(明細書№５!G10:G33,G10:G11)+1)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IF(C13=OR(B13=$K$2,B13=$K$3,B13=$K$4,B13=$K$5,B13=$K$6,B13=$K$7,B13=$K$8),"",MAX(,明細書№５!G10:G33,G10:G12)+1)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IF(C14=OR(B14=$K$2,B14=$K$3,B14=$K$4,B14=$K$5,B14=$K$6,B14=$K$7,B14=$K$8),"",MAX(明細書№５!G10:G33,G10:G13)+1)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IF(C15=OR(B15=$K$2,B15=$K$3,B15=$K$4,B15=$K$5,B15=$K$6,B15=$K$7,B15=$K$8),"",MAX(明細書№５!G10:G33,G10:G14)+1)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IF(C16=OR(B16=$K$2,B16=$K$3,B16=$K$4,B16=$K$5,B16=$K$6,B16=$K$7,B16=$K$8),"",MAX(明細書№５!G10:G33,G10:G15)+1)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IF(C17=OR(B17=$K$2,B17=$K$3,B17=$K$4,B17=$K$5,B17=$K$6,B17=$K$7,B17=$K$8),"",MAX(明細書№５!G10:G33,G10:G16)+1)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IF(C18=OR(B18=$K$2,B18=$K$3,B18=$K$4,B18=$K$5,B18=$K$6,B18=$K$7,B18=$K$8),"",MAX(明細書№５!G10:G33,G10:G17)+1)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IF(C19=OR(B19=$K$2,B19=$K$3,B19=$K$4,B19=$K$5,B19=$K$6,B19=$K$7,B19=$K$8),"",MAX(明細書№５!G10:G33,G10:G18)+1)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IF(C20=OR(B20=$K$2,B20=$K$3,B20=$K$4,B20=$K$5,B20=$K$6,B20=$K$7,B20=$K$8),"",MAX(明細書№５!G10:G33,G10:G19)+1)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IF(C21=OR(B21=$K$2,B21=$K$3,B21=$K$4,B21=$K$5,B21=$K$6,B21=$K$7,B21=$K$8),"",MAX(明細書№５!G10:G33,G10:G20)+1)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IF(C22=OR(B22=$K$2,B22=$K$3,B22=$K$4,B22=$K$5,B22=$K$6,B22=$K$7,B22=$K$8),"",MAX(明細書№５!G10:G33,G10:G21)+1)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IF(C23=OR(B23=$K$2,B23=$K$3,B23=$K$4,B23=$K$5,B23=$K$6,B23=$K$7,B23=$K$8),"",MAX(明細書№５!G10:G33,G10:G22)+1)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IF(C24=OR(B24=$K$2,B24=$K$3,B24=$K$4,B24=$K$5,B24=$K$6,B24=$K$7,B24=$K$8),"",MAX(明細書№５!G10:G33,G10:G23)+1)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IF(C25=OR(B25=$K$2,B25=$K$3,B25=$K$4,B25=$K$5,B25=$K$6,B25=$K$7,B25=$K$8),"",MAX(明細書№５!G10:G33,G10:G24)+1)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IF(C26=OR(B26=$K$2,B26=$K$3,B26=$K$4,B26=$K$5,B26=$K$6,B26=$K$7,B26=$K$8),"",MAX(明細書№５!G10:G33,G10:G25)+1)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IF(C27=OR(B27=$K$2,B27=$K$3,B27=$K$4,B27=$K$5,B27=$K$6,B27=$K$7,B27=$K$8),"",MAX(明細書№５!G10:G33,G10:G26)+1)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IF(C28=OR(B28=$K$2,B28=$K$3,B28=$K$4,B28=$K$5,B28=$K$6,B28=$K$7,B28=$K$8),"",MAX(明細書№５!G10:G33,G10:G27)+1)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IF(C29=OR(B29=$K$2,B29=$K$3,B29=$K$4,B29=$K$5,B29=$K$6,B29=$K$7,B29=$K$8),"",MAX(明細書№５!G10:G33,G10:G28)+1)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IF(C30=OR(B30=$K$2,B30=$K$3,B30=$K$4,B30=$K$5,B30=$K$6,B30=$K$7,B30=$K$8),"",MAX(明細書№５!G10:G33,G10:G29)+1)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IF(C31=OR(B31=$K$2,B31=$K$3,B31=$K$4,B31=$K$5,B31=$K$6,B31=$K$7,B31=$K$8),"",MAX(明細書№５!G10:G33,G10:G30)+1)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IF(C32=OR(B32=$K$2,B32=$K$3,B32=$K$4,B32=$K$5,B32=$K$6,B32=$K$7,B32=$K$8),"",MAX(明細書№５!G10:G33,G10:G31)+1)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IF(C33=OR(B33=$K$2,B33=$K$3,B33=$K$4,B33=$K$5,B33=$K$6,B33=$K$7,B33=$K$8),"",MAX(明細書№５!G10:G33,G10:G32)+1)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明細書№５!F35+明細書№６!F34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51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IF(C10=OR(B10=$K$2,B10=$K$3,B10=$K$4,B10=$K$5,B10=$K$6,B10=$K$7,B10=$K$8),"",MAX(明細書№６!G10:G33)+1)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IF(C11=OR(B11=$K$2,B11=$K$3,B11=$K$4,B11=$K$5,B11=$K$6,B11=$K$7,B11=$K$8),"",MAX(明細書№６!G10:G33,G10)+1)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IF(C12=OR(B12=$K$2,B12=$K$3,B12=$K$4,B12=$K$5,B12=$K$6,B12=$K$7,B12=$K$8),"",MAX(明細書№６!G10:G33,G10:G11)+1)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IF(C13=OR(B13=$K$2,B13=$K$3,B13=$K$4,B13=$K$5,B13=$K$6,B13=$K$7,B13=$K$8),"",MAX(,明細書№６!G10:G33,G10:G12)+1)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IF(C14=OR(B14=$K$2,B14=$K$3,B14=$K$4,B14=$K$5,B14=$K$6,B14=$K$7,B14=$K$8),"",MAX(明細書№６!G10:G33,G10:G13)+1)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IF(C15=OR(B15=$K$2,B15=$K$3,B15=$K$4,B15=$K$5,B15=$K$6,B15=$K$7,B15=$K$8),"",MAX(明細書№６!G10:G33,G10:G14)+1)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IF(C16=OR(B16=$K$2,B16=$K$3,B16=$K$4,B16=$K$5,B16=$K$6,B16=$K$7,B16=$K$8),"",MAX(明細書№６!G10:G33,G10:G15)+1)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IF(C17=OR(B17=$K$2,B17=$K$3,B17=$K$4,B17=$K$5,B17=$K$6,B17=$K$7,B17=$K$8),"",MAX(明細書№６!G10:G33,G10:G16)+1)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IF(C18=OR(B18=$K$2,B18=$K$3,B18=$K$4,B18=$K$5,B18=$K$6,B18=$K$7,B18=$K$8),"",MAX(明細書№６!G10:G33,G10:G17)+1)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IF(C19=OR(B19=$K$2,B19=$K$3,B19=$K$4,B19=$K$5,B19=$K$6,B19=$K$7,B19=$K$8),"",MAX(明細書№６!G10:G33,G10:G18)+1)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IF(C20=OR(B20=$K$2,B20=$K$3,B20=$K$4,B20=$K$5,B20=$K$6,B20=$K$7,B20=$K$8),"",MAX(明細書№６!G10:G33,G10:G19)+1)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IF(C21=OR(B21=$K$2,B21=$K$3,B21=$K$4,B21=$K$5,B21=$K$6,B21=$K$7,B21=$K$8),"",MAX(明細書№６!G10:G33,G10:G20)+1)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IF(C22=OR(B22=$K$2,B22=$K$3,B22=$K$4,B22=$K$5,B22=$K$6,B22=$K$7,B22=$K$8),"",MAX(明細書№６!G10:G33,G10:G21)+1)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IF(C23=OR(B23=$K$2,B23=$K$3,B23=$K$4,B23=$K$5,B23=$K$6,B23=$K$7,B23=$K$8),"",MAX(明細書№６!G10:G33,G10:G22)+1)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IF(C24=OR(B24=$K$2,B24=$K$3,B24=$K$4,B24=$K$5,B24=$K$6,B24=$K$7,B24=$K$8),"",MAX(明細書№６!G10:G33,G10:G23)+1)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IF(C25=OR(B25=$K$2,B25=$K$3,B25=$K$4,B25=$K$5,B25=$K$6,B25=$K$7,B25=$K$8),"",MAX(明細書№６!G10:G33,G10:G24)+1)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IF(C26=OR(B26=$K$2,B26=$K$3,B26=$K$4,B26=$K$5,B26=$K$6,B26=$K$7,B26=$K$8),"",MAX(明細書№６!G10:G33,G10:G25)+1)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IF(C27=OR(B27=$K$2,B27=$K$3,B27=$K$4,B27=$K$5,B27=$K$6,B27=$K$7,B27=$K$8),"",MAX(明細書№６!G10:G33,G10:G26)+1)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IF(C28=OR(B28=$K$2,B28=$K$3,B28=$K$4,B28=$K$5,B28=$K$6,B28=$K$7,B28=$K$8),"",MAX(明細書№６!G10:G33,G10:G27)+1)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IF(C29=OR(B29=$K$2,B29=$K$3,B29=$K$4,B29=$K$5,B29=$K$6,B29=$K$7,B29=$K$8),"",MAX(明細書№６!G10:G33,G10:G28)+1)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IF(C30=OR(B30=$K$2,B30=$K$3,B30=$K$4,B30=$K$5,B30=$K$6,B30=$K$7,B30=$K$8),"",MAX(明細書№６!G10:G33,G10:G29)+1)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IF(C31=OR(B31=$K$2,B31=$K$3,B31=$K$4,B31=$K$5,B31=$K$6,B31=$K$7,B31=$K$8),"",MAX(明細書№６!G10:G33,G10:G30)+1)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IF(C32=OR(B32=$K$2,B32=$K$3,B32=$K$4,B32=$K$5,B32=$K$6,B32=$K$7,B32=$K$8),"",MAX(明細書№６!G10:G33,G10:G31)+1)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IF(C33=OR(B33=$K$2,B33=$K$3,B33=$K$4,B33=$K$5,B33=$K$6,B33=$K$7,B33=$K$8),"",MAX(明細書№６!G10:G33,G10:G32)+1)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明細書№６!F35+明細書№７!F34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showZeros="0" view="pageBreakPreview" topLeftCell="A2" zoomScaleNormal="100" zoomScaleSheetLayoutView="100" workbookViewId="0">
      <selection activeCell="A10" sqref="A10"/>
    </sheetView>
  </sheetViews>
  <sheetFormatPr defaultRowHeight="13.5" x14ac:dyDescent="0.15"/>
  <cols>
    <col min="1" max="1" width="6.25" customWidth="1"/>
    <col min="2" max="2" width="4.125" customWidth="1"/>
    <col min="3" max="3" width="10.625" customWidth="1"/>
    <col min="4" max="4" width="29.125" customWidth="1"/>
    <col min="5" max="6" width="10" customWidth="1"/>
    <col min="7" max="7" width="8.125" customWidth="1"/>
    <col min="8" max="8" width="18" customWidth="1"/>
    <col min="9" max="9" width="1.625" customWidth="1"/>
    <col min="10" max="10" width="9" hidden="1" customWidth="1"/>
    <col min="11" max="11" width="20.625" hidden="1" customWidth="1"/>
  </cols>
  <sheetData>
    <row r="1" spans="1:11" ht="14.25" thickBot="1" x14ac:dyDescent="0.2">
      <c r="H1" s="2" t="s">
        <v>24</v>
      </c>
      <c r="K1" t="s">
        <v>26</v>
      </c>
    </row>
    <row r="2" spans="1:11" ht="14.25" thickBot="1" x14ac:dyDescent="0.2">
      <c r="H2" s="2" t="s">
        <v>53</v>
      </c>
      <c r="K2" s="14" t="s">
        <v>27</v>
      </c>
    </row>
    <row r="3" spans="1:11" ht="21.75" thickBot="1" x14ac:dyDescent="0.2">
      <c r="A3" s="164" t="s">
        <v>79</v>
      </c>
      <c r="B3" s="165"/>
      <c r="C3" s="165"/>
      <c r="D3" s="165"/>
      <c r="E3" s="165"/>
      <c r="F3" s="165"/>
      <c r="G3" s="165"/>
      <c r="H3" s="165"/>
      <c r="K3" s="15" t="s">
        <v>29</v>
      </c>
    </row>
    <row r="4" spans="1:11" ht="10.5" customHeight="1" thickBot="1" x14ac:dyDescent="0.2">
      <c r="A4" s="13"/>
      <c r="B4" s="13"/>
      <c r="C4" s="13"/>
      <c r="D4" s="13"/>
      <c r="E4" s="13"/>
      <c r="F4" s="13"/>
      <c r="G4" s="13"/>
      <c r="H4" s="13"/>
      <c r="K4" s="15" t="s">
        <v>31</v>
      </c>
    </row>
    <row r="5" spans="1:11" ht="28.5" customHeight="1" thickBot="1" x14ac:dyDescent="0.2">
      <c r="A5" s="69" t="s">
        <v>2</v>
      </c>
      <c r="B5" s="71"/>
      <c r="C5" s="22">
        <f>明細書№１!C5</f>
        <v>30</v>
      </c>
      <c r="D5" s="10" t="s">
        <v>3</v>
      </c>
      <c r="E5" s="185">
        <f>明細書№１!E5</f>
        <v>0</v>
      </c>
      <c r="F5" s="186"/>
      <c r="G5" s="186"/>
      <c r="H5" s="187"/>
      <c r="K5" s="15" t="s">
        <v>33</v>
      </c>
    </row>
    <row r="6" spans="1:11" ht="28.5" customHeight="1" thickBot="1" x14ac:dyDescent="0.2">
      <c r="A6" s="173" t="s">
        <v>4</v>
      </c>
      <c r="B6" s="174"/>
      <c r="C6" s="24">
        <f>明細書№１!C6</f>
        <v>0</v>
      </c>
      <c r="D6" s="10" t="s">
        <v>5</v>
      </c>
      <c r="E6" s="185">
        <f>明細書№１!E6</f>
        <v>0</v>
      </c>
      <c r="F6" s="188"/>
      <c r="G6" s="188"/>
      <c r="H6" s="189"/>
      <c r="K6" s="15" t="s">
        <v>35</v>
      </c>
    </row>
    <row r="7" spans="1:11" ht="18" thickBot="1" x14ac:dyDescent="0.2">
      <c r="A7" s="8"/>
      <c r="H7" s="2"/>
      <c r="K7" s="15" t="s">
        <v>37</v>
      </c>
    </row>
    <row r="8" spans="1:11" ht="14.25" thickBot="1" x14ac:dyDescent="0.2">
      <c r="H8" s="2" t="s">
        <v>0</v>
      </c>
      <c r="K8" s="15" t="s">
        <v>39</v>
      </c>
    </row>
    <row r="9" spans="1:11" ht="14.25" thickBot="1" x14ac:dyDescent="0.2">
      <c r="A9" s="25" t="s">
        <v>6</v>
      </c>
      <c r="B9" s="166" t="s">
        <v>7</v>
      </c>
      <c r="C9" s="167"/>
      <c r="D9" s="166" t="s">
        <v>8</v>
      </c>
      <c r="E9" s="167"/>
      <c r="F9" s="25" t="s">
        <v>9</v>
      </c>
      <c r="G9" s="26" t="s">
        <v>10</v>
      </c>
      <c r="H9" s="25" t="s">
        <v>11</v>
      </c>
      <c r="K9" t="s">
        <v>74</v>
      </c>
    </row>
    <row r="10" spans="1:11" ht="27" customHeight="1" thickTop="1" x14ac:dyDescent="0.15">
      <c r="A10" s="27"/>
      <c r="B10" s="168"/>
      <c r="C10" s="169"/>
      <c r="D10" s="168"/>
      <c r="E10" s="169"/>
      <c r="F10" s="28"/>
      <c r="G10" s="41" t="str">
        <f>IF(C10=OR(B10=$K$2,B10=$K$3,B10=$K$4,B10=$K$5,B10=$K$6,B10=$K$7,B10=$K$8),"",MAX(明細書№７!G10:G33)+1)</f>
        <v/>
      </c>
      <c r="H10" s="29"/>
      <c r="K10" t="b">
        <f t="shared" ref="K10:K33" si="0">OR(B10=$K$2,B10=$K$3,B10=$K$4,B10=$K$5,B10=$K$6,B10=$K$7,B10=$K$8)</f>
        <v>0</v>
      </c>
    </row>
    <row r="11" spans="1:11" ht="27" customHeight="1" x14ac:dyDescent="0.15">
      <c r="A11" s="30"/>
      <c r="B11" s="162"/>
      <c r="C11" s="163"/>
      <c r="D11" s="162"/>
      <c r="E11" s="163"/>
      <c r="F11" s="31"/>
      <c r="G11" s="42" t="str">
        <f>IF(C11=OR(B11=$K$2,B11=$K$3,B11=$K$4,B11=$K$5,B11=$K$6,B11=$K$7,B11=$K$8),"",MAX(明細書№７!G10:G33,G10)+1)</f>
        <v/>
      </c>
      <c r="H11" s="32"/>
      <c r="K11" t="b">
        <f t="shared" si="0"/>
        <v>0</v>
      </c>
    </row>
    <row r="12" spans="1:11" ht="27" customHeight="1" x14ac:dyDescent="0.15">
      <c r="A12" s="30"/>
      <c r="B12" s="162"/>
      <c r="C12" s="163"/>
      <c r="D12" s="162"/>
      <c r="E12" s="163"/>
      <c r="F12" s="31"/>
      <c r="G12" s="42" t="str">
        <f>IF(C12=OR(B12=$K$2,B12=$K$3,B12=$K$4,B12=$K$5,B12=$K$6,B12=$K$7,B12=$K$8),"",MAX(明細書№７!G10:G33,G10:G11)+1)</f>
        <v/>
      </c>
      <c r="H12" s="32"/>
      <c r="K12" t="b">
        <f t="shared" si="0"/>
        <v>0</v>
      </c>
    </row>
    <row r="13" spans="1:11" ht="27" customHeight="1" x14ac:dyDescent="0.15">
      <c r="A13" s="30"/>
      <c r="B13" s="162"/>
      <c r="C13" s="163"/>
      <c r="D13" s="162"/>
      <c r="E13" s="163"/>
      <c r="F13" s="31"/>
      <c r="G13" s="42" t="str">
        <f>IF(C13=OR(B13=$K$2,B13=$K$3,B13=$K$4,B13=$K$5,B13=$K$6,B13=$K$7,B13=$K$8),"",MAX(,明細書№７!G10:G33,G10:G12)+1)</f>
        <v/>
      </c>
      <c r="H13" s="32"/>
      <c r="K13" t="b">
        <f t="shared" si="0"/>
        <v>0</v>
      </c>
    </row>
    <row r="14" spans="1:11" ht="27" customHeight="1" x14ac:dyDescent="0.15">
      <c r="A14" s="30"/>
      <c r="B14" s="162"/>
      <c r="C14" s="163"/>
      <c r="D14" s="162"/>
      <c r="E14" s="163"/>
      <c r="F14" s="31"/>
      <c r="G14" s="42" t="str">
        <f>IF(C14=OR(B14=$K$2,B14=$K$3,B14=$K$4,B14=$K$5,B14=$K$6,B14=$K$7,B14=$K$8),"",MAX(明細書№７!G10:G33,G10:G13)+1)</f>
        <v/>
      </c>
      <c r="H14" s="32"/>
      <c r="K14" t="b">
        <f t="shared" si="0"/>
        <v>0</v>
      </c>
    </row>
    <row r="15" spans="1:11" ht="27" customHeight="1" x14ac:dyDescent="0.15">
      <c r="A15" s="30"/>
      <c r="B15" s="162"/>
      <c r="C15" s="163"/>
      <c r="D15" s="162"/>
      <c r="E15" s="163"/>
      <c r="F15" s="31"/>
      <c r="G15" s="42" t="str">
        <f>IF(C15=OR(B15=$K$2,B15=$K$3,B15=$K$4,B15=$K$5,B15=$K$6,B15=$K$7,B15=$K$8),"",MAX(明細書№７!G10:G33,G10:G14)+1)</f>
        <v/>
      </c>
      <c r="H15" s="32"/>
      <c r="K15" t="b">
        <f t="shared" si="0"/>
        <v>0</v>
      </c>
    </row>
    <row r="16" spans="1:11" ht="27" customHeight="1" x14ac:dyDescent="0.15">
      <c r="A16" s="30"/>
      <c r="B16" s="162"/>
      <c r="C16" s="163"/>
      <c r="D16" s="162"/>
      <c r="E16" s="163"/>
      <c r="F16" s="31"/>
      <c r="G16" s="42" t="str">
        <f>IF(C16=OR(B16=$K$2,B16=$K$3,B16=$K$4,B16=$K$5,B16=$K$6,B16=$K$7,B16=$K$8),"",MAX(明細書№７!G10:G33,G10:G15)+1)</f>
        <v/>
      </c>
      <c r="H16" s="32"/>
      <c r="K16" t="b">
        <f t="shared" si="0"/>
        <v>0</v>
      </c>
    </row>
    <row r="17" spans="1:11" ht="27" customHeight="1" x14ac:dyDescent="0.15">
      <c r="A17" s="30"/>
      <c r="B17" s="162"/>
      <c r="C17" s="163"/>
      <c r="D17" s="162"/>
      <c r="E17" s="163"/>
      <c r="F17" s="31"/>
      <c r="G17" s="42" t="str">
        <f>IF(C17=OR(B17=$K$2,B17=$K$3,B17=$K$4,B17=$K$5,B17=$K$6,B17=$K$7,B17=$K$8),"",MAX(明細書№７!G10:G33,G10:G16)+1)</f>
        <v/>
      </c>
      <c r="H17" s="32"/>
      <c r="K17" t="b">
        <f t="shared" si="0"/>
        <v>0</v>
      </c>
    </row>
    <row r="18" spans="1:11" ht="27" customHeight="1" x14ac:dyDescent="0.15">
      <c r="A18" s="30"/>
      <c r="B18" s="162"/>
      <c r="C18" s="163"/>
      <c r="D18" s="162"/>
      <c r="E18" s="163"/>
      <c r="F18" s="31"/>
      <c r="G18" s="42" t="str">
        <f>IF(C18=OR(B18=$K$2,B18=$K$3,B18=$K$4,B18=$K$5,B18=$K$6,B18=$K$7,B18=$K$8),"",MAX(明細書№７!G10:G33,G10:G17)+1)</f>
        <v/>
      </c>
      <c r="H18" s="32"/>
      <c r="K18" t="b">
        <f t="shared" si="0"/>
        <v>0</v>
      </c>
    </row>
    <row r="19" spans="1:11" ht="27" customHeight="1" x14ac:dyDescent="0.15">
      <c r="A19" s="30"/>
      <c r="B19" s="162"/>
      <c r="C19" s="163"/>
      <c r="D19" s="162"/>
      <c r="E19" s="163"/>
      <c r="F19" s="31"/>
      <c r="G19" s="42" t="str">
        <f>IF(C19=OR(B19=$K$2,B19=$K$3,B19=$K$4,B19=$K$5,B19=$K$6,B19=$K$7,B19=$K$8),"",MAX(明細書№７!G10:G33,G10:G18)+1)</f>
        <v/>
      </c>
      <c r="H19" s="32"/>
      <c r="K19" t="b">
        <f t="shared" si="0"/>
        <v>0</v>
      </c>
    </row>
    <row r="20" spans="1:11" ht="27" customHeight="1" x14ac:dyDescent="0.15">
      <c r="A20" s="30"/>
      <c r="B20" s="162"/>
      <c r="C20" s="163"/>
      <c r="D20" s="162"/>
      <c r="E20" s="163"/>
      <c r="F20" s="31"/>
      <c r="G20" s="42" t="str">
        <f>IF(C20=OR(B20=$K$2,B20=$K$3,B20=$K$4,B20=$K$5,B20=$K$6,B20=$K$7,B20=$K$8),"",MAX(明細書№７!G10:G33,G10:G19)+1)</f>
        <v/>
      </c>
      <c r="H20" s="32"/>
      <c r="K20" t="b">
        <f t="shared" si="0"/>
        <v>0</v>
      </c>
    </row>
    <row r="21" spans="1:11" ht="27" customHeight="1" x14ac:dyDescent="0.15">
      <c r="A21" s="30"/>
      <c r="B21" s="162"/>
      <c r="C21" s="163"/>
      <c r="D21" s="162"/>
      <c r="E21" s="163"/>
      <c r="F21" s="31"/>
      <c r="G21" s="42" t="str">
        <f>IF(C21=OR(B21=$K$2,B21=$K$3,B21=$K$4,B21=$K$5,B21=$K$6,B21=$K$7,B21=$K$8),"",MAX(明細書№７!G10:G33,G10:G20)+1)</f>
        <v/>
      </c>
      <c r="H21" s="32"/>
      <c r="K21" t="b">
        <f t="shared" si="0"/>
        <v>0</v>
      </c>
    </row>
    <row r="22" spans="1:11" ht="27" customHeight="1" x14ac:dyDescent="0.15">
      <c r="A22" s="30"/>
      <c r="B22" s="162"/>
      <c r="C22" s="163"/>
      <c r="D22" s="162"/>
      <c r="E22" s="163"/>
      <c r="F22" s="31"/>
      <c r="G22" s="42" t="str">
        <f>IF(C22=OR(B22=$K$2,B22=$K$3,B22=$K$4,B22=$K$5,B22=$K$6,B22=$K$7,B22=$K$8),"",MAX(明細書№７!G10:G33,G10:G21)+1)</f>
        <v/>
      </c>
      <c r="H22" s="32"/>
      <c r="K22" t="b">
        <f t="shared" si="0"/>
        <v>0</v>
      </c>
    </row>
    <row r="23" spans="1:11" ht="27" customHeight="1" x14ac:dyDescent="0.15">
      <c r="A23" s="30"/>
      <c r="B23" s="162"/>
      <c r="C23" s="163"/>
      <c r="D23" s="162"/>
      <c r="E23" s="163"/>
      <c r="F23" s="31"/>
      <c r="G23" s="42" t="str">
        <f>IF(C23=OR(B23=$K$2,B23=$K$3,B23=$K$4,B23=$K$5,B23=$K$6,B23=$K$7,B23=$K$8),"",MAX(明細書№７!G10:G33,G10:G22)+1)</f>
        <v/>
      </c>
      <c r="H23" s="32"/>
      <c r="K23" t="b">
        <f t="shared" si="0"/>
        <v>0</v>
      </c>
    </row>
    <row r="24" spans="1:11" ht="27" customHeight="1" x14ac:dyDescent="0.15">
      <c r="A24" s="30"/>
      <c r="B24" s="162"/>
      <c r="C24" s="163"/>
      <c r="D24" s="162"/>
      <c r="E24" s="163"/>
      <c r="F24" s="31"/>
      <c r="G24" s="42" t="str">
        <f>IF(C24=OR(B24=$K$2,B24=$K$3,B24=$K$4,B24=$K$5,B24=$K$6,B24=$K$7,B24=$K$8),"",MAX(明細書№７!G10:G33,G10:G23)+1)</f>
        <v/>
      </c>
      <c r="H24" s="32"/>
      <c r="K24" t="b">
        <f t="shared" si="0"/>
        <v>0</v>
      </c>
    </row>
    <row r="25" spans="1:11" ht="27" customHeight="1" x14ac:dyDescent="0.15">
      <c r="A25" s="30"/>
      <c r="B25" s="162"/>
      <c r="C25" s="163"/>
      <c r="D25" s="162"/>
      <c r="E25" s="163"/>
      <c r="F25" s="31"/>
      <c r="G25" s="42" t="str">
        <f>IF(C25=OR(B25=$K$2,B25=$K$3,B25=$K$4,B25=$K$5,B25=$K$6,B25=$K$7,B25=$K$8),"",MAX(明細書№７!G10:G33,G10:G24)+1)</f>
        <v/>
      </c>
      <c r="H25" s="32"/>
      <c r="K25" t="b">
        <f t="shared" si="0"/>
        <v>0</v>
      </c>
    </row>
    <row r="26" spans="1:11" ht="27" customHeight="1" x14ac:dyDescent="0.15">
      <c r="A26" s="30"/>
      <c r="B26" s="162"/>
      <c r="C26" s="163"/>
      <c r="D26" s="162"/>
      <c r="E26" s="163"/>
      <c r="F26" s="31"/>
      <c r="G26" s="42" t="str">
        <f>IF(C26=OR(B26=$K$2,B26=$K$3,B26=$K$4,B26=$K$5,B26=$K$6,B26=$K$7,B26=$K$8),"",MAX(明細書№７!G10:G33,G10:G25)+1)</f>
        <v/>
      </c>
      <c r="H26" s="32"/>
      <c r="K26" t="b">
        <f t="shared" si="0"/>
        <v>0</v>
      </c>
    </row>
    <row r="27" spans="1:11" ht="27" customHeight="1" x14ac:dyDescent="0.15">
      <c r="A27" s="30"/>
      <c r="B27" s="162"/>
      <c r="C27" s="163"/>
      <c r="D27" s="162"/>
      <c r="E27" s="163"/>
      <c r="F27" s="31"/>
      <c r="G27" s="42" t="str">
        <f>IF(C27=OR(B27=$K$2,B27=$K$3,B27=$K$4,B27=$K$5,B27=$K$6,B27=$K$7,B27=$K$8),"",MAX(明細書№７!G10:G33,G10:G26)+1)</f>
        <v/>
      </c>
      <c r="H27" s="32"/>
      <c r="K27" t="b">
        <f t="shared" si="0"/>
        <v>0</v>
      </c>
    </row>
    <row r="28" spans="1:11" ht="27" customHeight="1" x14ac:dyDescent="0.15">
      <c r="A28" s="30"/>
      <c r="B28" s="162"/>
      <c r="C28" s="163"/>
      <c r="D28" s="162"/>
      <c r="E28" s="163"/>
      <c r="F28" s="31"/>
      <c r="G28" s="42" t="str">
        <f>IF(C28=OR(B28=$K$2,B28=$K$3,B28=$K$4,B28=$K$5,B28=$K$6,B28=$K$7,B28=$K$8),"",MAX(明細書№７!G10:G33,G10:G27)+1)</f>
        <v/>
      </c>
      <c r="H28" s="32"/>
      <c r="K28" t="b">
        <f t="shared" si="0"/>
        <v>0</v>
      </c>
    </row>
    <row r="29" spans="1:11" ht="27" customHeight="1" x14ac:dyDescent="0.15">
      <c r="A29" s="30"/>
      <c r="B29" s="162"/>
      <c r="C29" s="163"/>
      <c r="D29" s="162"/>
      <c r="E29" s="163"/>
      <c r="F29" s="31"/>
      <c r="G29" s="42" t="str">
        <f>IF(C29=OR(B29=$K$2,B29=$K$3,B29=$K$4,B29=$K$5,B29=$K$6,B29=$K$7,B29=$K$8),"",MAX(明細書№７!G10:G33,G10:G28)+1)</f>
        <v/>
      </c>
      <c r="H29" s="32"/>
      <c r="K29" t="b">
        <f t="shared" si="0"/>
        <v>0</v>
      </c>
    </row>
    <row r="30" spans="1:11" ht="27" customHeight="1" x14ac:dyDescent="0.15">
      <c r="A30" s="30"/>
      <c r="B30" s="162"/>
      <c r="C30" s="163"/>
      <c r="D30" s="162"/>
      <c r="E30" s="163"/>
      <c r="F30" s="31"/>
      <c r="G30" s="42" t="str">
        <f>IF(C30=OR(B30=$K$2,B30=$K$3,B30=$K$4,B30=$K$5,B30=$K$6,B30=$K$7,B30=$K$8),"",MAX(明細書№７!G10:G33,G10:G29)+1)</f>
        <v/>
      </c>
      <c r="H30" s="32"/>
      <c r="K30" t="b">
        <f t="shared" si="0"/>
        <v>0</v>
      </c>
    </row>
    <row r="31" spans="1:11" ht="27" customHeight="1" x14ac:dyDescent="0.15">
      <c r="A31" s="30"/>
      <c r="B31" s="162"/>
      <c r="C31" s="163"/>
      <c r="D31" s="162"/>
      <c r="E31" s="163"/>
      <c r="F31" s="31"/>
      <c r="G31" s="42" t="str">
        <f>IF(C31=OR(B31=$K$2,B31=$K$3,B31=$K$4,B31=$K$5,B31=$K$6,B31=$K$7,B31=$K$8),"",MAX(明細書№７!G10:G33,G10:G30)+1)</f>
        <v/>
      </c>
      <c r="H31" s="32"/>
      <c r="K31" t="b">
        <f t="shared" si="0"/>
        <v>0</v>
      </c>
    </row>
    <row r="32" spans="1:11" ht="27" customHeight="1" x14ac:dyDescent="0.15">
      <c r="A32" s="30"/>
      <c r="B32" s="162"/>
      <c r="C32" s="163"/>
      <c r="D32" s="162"/>
      <c r="E32" s="163"/>
      <c r="F32" s="31"/>
      <c r="G32" s="42" t="str">
        <f>IF(C32=OR(B32=$K$2,B32=$K$3,B32=$K$4,B32=$K$5,B32=$K$6,B32=$K$7,B32=$K$8),"",MAX(明細書№７!G10:G33,G10:G31)+1)</f>
        <v/>
      </c>
      <c r="H32" s="32"/>
      <c r="K32" t="b">
        <f t="shared" si="0"/>
        <v>0</v>
      </c>
    </row>
    <row r="33" spans="1:11" ht="27" customHeight="1" thickBot="1" x14ac:dyDescent="0.2">
      <c r="A33" s="33"/>
      <c r="B33" s="180"/>
      <c r="C33" s="181"/>
      <c r="D33" s="180"/>
      <c r="E33" s="181"/>
      <c r="F33" s="34"/>
      <c r="G33" s="43" t="str">
        <f>IF(C33=OR(B33=$K$2,B33=$K$3,B33=$K$4,B33=$K$5,B33=$K$6,B33=$K$7,B33=$K$8),"",MAX(明細書№７!G10:G33,G10:G32)+1)</f>
        <v/>
      </c>
      <c r="H33" s="35"/>
      <c r="K33" t="b">
        <f t="shared" si="0"/>
        <v>0</v>
      </c>
    </row>
    <row r="34" spans="1:11" ht="27" customHeight="1" thickTop="1" x14ac:dyDescent="0.15">
      <c r="A34" s="182" t="s">
        <v>12</v>
      </c>
      <c r="B34" s="183"/>
      <c r="C34" s="183"/>
      <c r="D34" s="183"/>
      <c r="E34" s="184"/>
      <c r="F34" s="12">
        <f>SUM(F10:F33)</f>
        <v>0</v>
      </c>
      <c r="G34" s="9"/>
      <c r="H34" s="9"/>
    </row>
    <row r="35" spans="1:11" ht="27" customHeight="1" x14ac:dyDescent="0.15">
      <c r="A35" s="177" t="s">
        <v>13</v>
      </c>
      <c r="B35" s="178"/>
      <c r="C35" s="178"/>
      <c r="D35" s="178"/>
      <c r="E35" s="179"/>
      <c r="F35" s="11">
        <f>明細書№７!F35+明細書№８!F34</f>
        <v>0</v>
      </c>
      <c r="G35" s="1"/>
      <c r="H35" s="1"/>
    </row>
  </sheetData>
  <sheetProtection password="EAA0" sheet="1" objects="1" scenarios="1" selectLockedCells="1"/>
  <mergeCells count="57">
    <mergeCell ref="B30:C30"/>
    <mergeCell ref="D30:E30"/>
    <mergeCell ref="A34:E34"/>
    <mergeCell ref="A35:E35"/>
    <mergeCell ref="B31:C31"/>
    <mergeCell ref="D31:E31"/>
    <mergeCell ref="B32:C32"/>
    <mergeCell ref="D32:E32"/>
    <mergeCell ref="B33:C33"/>
    <mergeCell ref="D33:E33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3:H3"/>
    <mergeCell ref="A5:B5"/>
    <mergeCell ref="E5:H5"/>
    <mergeCell ref="A6:B6"/>
    <mergeCell ref="E6:H6"/>
  </mergeCells>
  <phoneticPr fontId="5"/>
  <dataValidations count="1">
    <dataValidation type="list" allowBlank="1" showInputMessage="1" showErrorMessage="1" sqref="B10:C33">
      <formula1>$K$2:$K$9</formula1>
    </dataValidation>
  </dataValidations>
  <pageMargins left="0.70866141732283472" right="0" top="0.35433070866141736" bottom="0" header="0.31496062992125984" footer="0.31496062992125984"/>
  <pageSetup paperSize="9" scale="9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DEF04-01EE-4B2D-9A47-13861935F84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決算書</vt:lpstr>
      <vt:lpstr>明細書№１</vt:lpstr>
      <vt:lpstr>明細書№２</vt:lpstr>
      <vt:lpstr>明細書№３</vt:lpstr>
      <vt:lpstr>明細書№４</vt:lpstr>
      <vt:lpstr>明細書№５</vt:lpstr>
      <vt:lpstr>明細書№６</vt:lpstr>
      <vt:lpstr>明細書№７</vt:lpstr>
      <vt:lpstr>明細書№８</vt:lpstr>
      <vt:lpstr>明細書№９</vt:lpstr>
      <vt:lpstr>明細書№10</vt:lpstr>
      <vt:lpstr>明細書№11</vt:lpstr>
      <vt:lpstr>明細書№12</vt:lpstr>
      <vt:lpstr>決算書!Print_Area</vt:lpstr>
      <vt:lpstr>明細書№１!Print_Area</vt:lpstr>
      <vt:lpstr>明細書№10!Print_Area</vt:lpstr>
      <vt:lpstr>明細書№11!Print_Area</vt:lpstr>
      <vt:lpstr>明細書№12!Print_Area</vt:lpstr>
      <vt:lpstr>明細書№２!Print_Area</vt:lpstr>
      <vt:lpstr>明細書№３!Print_Area</vt:lpstr>
      <vt:lpstr>明細書№４!Print_Area</vt:lpstr>
      <vt:lpstr>明細書№５!Print_Area</vt:lpstr>
      <vt:lpstr>明細書№６!Print_Area</vt:lpstr>
      <vt:lpstr>明細書№７!Print_Area</vt:lpstr>
      <vt:lpstr>明細書№８!Print_Area</vt:lpstr>
      <vt:lpstr>明細書№９!Print_Area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　学</cp:lastModifiedBy>
  <cp:lastPrinted>2018-07-23T02:28:03Z</cp:lastPrinted>
  <dcterms:created xsi:type="dcterms:W3CDTF">2013-02-13T01:11:01Z</dcterms:created>
  <dcterms:modified xsi:type="dcterms:W3CDTF">2018-10-30T03:01:47Z</dcterms:modified>
</cp:coreProperties>
</file>